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1355" windowHeight="92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2" i="1"/>
  <c r="F31" i="1"/>
  <c r="F30" i="1"/>
  <c r="F26" i="1"/>
  <c r="F25" i="1"/>
  <c r="F23" i="1"/>
  <c r="F22" i="1"/>
  <c r="F27" i="1" s="1"/>
  <c r="F18" i="1"/>
  <c r="F17" i="1"/>
  <c r="F16" i="1"/>
  <c r="F15" i="1"/>
  <c r="F13" i="1"/>
  <c r="F41" i="1" l="1"/>
  <c r="F19" i="1"/>
  <c r="F33" i="1"/>
  <c r="F43" i="1" s="1"/>
</calcChain>
</file>

<file path=xl/sharedStrings.xml><?xml version="1.0" encoding="utf-8"?>
<sst xmlns="http://schemas.openxmlformats.org/spreadsheetml/2006/main" count="127" uniqueCount="97">
  <si>
    <t>ITEM</t>
  </si>
  <si>
    <t>SERVIÇO</t>
  </si>
  <si>
    <t>UNID</t>
  </si>
  <si>
    <t>QUANT</t>
  </si>
  <si>
    <t>R$unit</t>
  </si>
  <si>
    <t>R$total</t>
  </si>
  <si>
    <t>1.</t>
  </si>
  <si>
    <t>1.1</t>
  </si>
  <si>
    <t>1.2</t>
  </si>
  <si>
    <t>1.3</t>
  </si>
  <si>
    <t>2.</t>
  </si>
  <si>
    <t>PAVIMENTAÇÃO</t>
  </si>
  <si>
    <t>2.1</t>
  </si>
  <si>
    <t>Terraplanagem</t>
  </si>
  <si>
    <t>2.2</t>
  </si>
  <si>
    <t>TOTAL R$</t>
  </si>
  <si>
    <t>m³</t>
  </si>
  <si>
    <t>m</t>
  </si>
  <si>
    <t>m²</t>
  </si>
  <si>
    <t>MEMÓRIA DE CÁLCULO DOS QUANTITATIVOS</t>
  </si>
  <si>
    <t>Equivalente a área de pavimentação</t>
  </si>
  <si>
    <t>Calculada por poliline no arquivo digital</t>
  </si>
  <si>
    <t>Meio fio</t>
  </si>
  <si>
    <t>unid</t>
  </si>
  <si>
    <t>Subtotal Pavimentação</t>
  </si>
  <si>
    <t>Fornecimento e assentamento</t>
  </si>
  <si>
    <t>3.</t>
  </si>
  <si>
    <t>Sinalização |Viária</t>
  </si>
  <si>
    <t>3.1</t>
  </si>
  <si>
    <t>Placa nome da Rua</t>
  </si>
  <si>
    <t>3.2</t>
  </si>
  <si>
    <t>Placa de velocidade</t>
  </si>
  <si>
    <t>3.3</t>
  </si>
  <si>
    <t>Placa de PARE</t>
  </si>
  <si>
    <t>Subtotal Sinalização</t>
  </si>
  <si>
    <t>Paralelepípedo</t>
  </si>
  <si>
    <t>Sinalização Vertical</t>
  </si>
  <si>
    <t>Placa de "PARE" = 1,00 unidade</t>
  </si>
  <si>
    <t>Placa de Velocidade = 2,00 unidades</t>
  </si>
  <si>
    <t>PAVIMENTAÇÃO COM PARALELEPÍPEDO</t>
  </si>
  <si>
    <t>BENEDITO NOVO - SC</t>
  </si>
  <si>
    <t>A = 1.415,16m²</t>
  </si>
  <si>
    <t>Lado Esquerdo = 180,00 m</t>
  </si>
  <si>
    <t>Lado Direito = 177,00</t>
  </si>
  <si>
    <t>Total = 357,00m</t>
  </si>
  <si>
    <t>Passeio</t>
  </si>
  <si>
    <t>Reaterro de Passeio</t>
  </si>
  <si>
    <t>Equivale a extensão de meio fio x 1,60m</t>
  </si>
  <si>
    <t>Altura do reaterro igual a altura livre do meio fio = 0,15m</t>
  </si>
  <si>
    <t>Volume = 357,00m x 1,60m x 0,15m</t>
  </si>
  <si>
    <t>Volume = 85,68 m³</t>
  </si>
  <si>
    <t>Concreto</t>
  </si>
  <si>
    <t>Equivalente a área do passeio</t>
  </si>
  <si>
    <t>Área = 357,00m x 1,60m</t>
  </si>
  <si>
    <t>Área = 571,00 m²</t>
  </si>
  <si>
    <t>Placa da Rua = 1,00 unidade</t>
  </si>
  <si>
    <t>2.3</t>
  </si>
  <si>
    <t>Placa de Faixa de Pedestres</t>
  </si>
  <si>
    <t>Demarcação Viaria</t>
  </si>
  <si>
    <t>Piso Tátil</t>
  </si>
  <si>
    <t>Largura = 0,20 m</t>
  </si>
  <si>
    <t>Área = 335,00 m x 0,20 m = 67,00 m²</t>
  </si>
  <si>
    <t>Extensão = 162,00m + 164,00m + 9,00 = 335,00</t>
  </si>
  <si>
    <t>ANEXO VII-1 ORÇAMENTO ESTIMATIVO</t>
  </si>
  <si>
    <t>RUA  BELO HORIZONTE</t>
  </si>
  <si>
    <t>EXTENSÃO - 334,80 m</t>
  </si>
  <si>
    <t>Data: agosto de 2011</t>
  </si>
  <si>
    <t>DRENAGEM PLUVIAL</t>
  </si>
  <si>
    <t>Escavações - 3061</t>
  </si>
  <si>
    <t>Fornecimento e assentamento de tubos</t>
  </si>
  <si>
    <t>1.2.1</t>
  </si>
  <si>
    <t xml:space="preserve">Diâmetro 40 cm - classe C1 </t>
  </si>
  <si>
    <t>1.2.2</t>
  </si>
  <si>
    <t>Diâmetro 30 cm - classe C1</t>
  </si>
  <si>
    <t>Caixa coletora - 73950/001</t>
  </si>
  <si>
    <t>1.4</t>
  </si>
  <si>
    <t>Reaterro - 72920</t>
  </si>
  <si>
    <t>Subtotal Drenagem</t>
  </si>
  <si>
    <t>Terraplanagem - 74205/001</t>
  </si>
  <si>
    <t>Meio fio - 744223/001</t>
  </si>
  <si>
    <t>2.3.1</t>
  </si>
  <si>
    <t>Fornec. e assent. de paralelepípedo - 73765/001</t>
  </si>
  <si>
    <t>2.3.2</t>
  </si>
  <si>
    <t>Cinta de concreto - 73995/001</t>
  </si>
  <si>
    <t>3.0</t>
  </si>
  <si>
    <t>CALÇADA</t>
  </si>
  <si>
    <t>Reaterro de passeio - 72920</t>
  </si>
  <si>
    <t>De concreto - 73892/002</t>
  </si>
  <si>
    <t>Piso tactil</t>
  </si>
  <si>
    <t>Subtotal calçada</t>
  </si>
  <si>
    <t>4.</t>
  </si>
  <si>
    <t>4.1</t>
  </si>
  <si>
    <t>4.2</t>
  </si>
  <si>
    <t>4.3</t>
  </si>
  <si>
    <t>4.4</t>
  </si>
  <si>
    <t>4.5</t>
  </si>
  <si>
    <t>BDI utilizado nos custos =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</si>
</sst>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4" fontId="0" fillId="0" borderId="0" xfId="0" applyNumberFormat="1"/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4" fontId="4" fillId="0" borderId="2" xfId="0" applyNumberFormat="1" applyFont="1" applyFill="1" applyBorder="1"/>
    <xf numFmtId="164" fontId="4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I59" sqref="I59"/>
    </sheetView>
  </sheetViews>
  <sheetFormatPr defaultRowHeight="12.75" x14ac:dyDescent="0.2"/>
  <cols>
    <col min="1" max="1" width="6.28515625" customWidth="1"/>
    <col min="2" max="2" width="45.28515625" customWidth="1"/>
    <col min="3" max="3" width="6.140625" customWidth="1"/>
    <col min="4" max="4" width="9.140625" customWidth="1"/>
    <col min="5" max="5" width="9.85546875" customWidth="1"/>
    <col min="6" max="6" width="11.5703125" customWidth="1"/>
    <col min="7" max="7" width="10.140625" style="14" bestFit="1" customWidth="1"/>
    <col min="8" max="8" width="11.28515625" bestFit="1" customWidth="1"/>
    <col min="9" max="9" width="9.28515625" bestFit="1" customWidth="1"/>
  </cols>
  <sheetData>
    <row r="1" spans="1:8" x14ac:dyDescent="0.2">
      <c r="A1" s="19" t="s">
        <v>63</v>
      </c>
      <c r="B1" s="19"/>
      <c r="C1" s="19"/>
      <c r="D1" s="19"/>
      <c r="E1" s="19"/>
      <c r="F1" s="19"/>
    </row>
    <row r="2" spans="1:8" x14ac:dyDescent="0.2">
      <c r="A2" s="16"/>
      <c r="B2" s="16"/>
      <c r="C2" s="16"/>
      <c r="D2" s="16"/>
      <c r="E2" s="16"/>
      <c r="F2" s="16"/>
    </row>
    <row r="3" spans="1:8" x14ac:dyDescent="0.2">
      <c r="A3" s="2"/>
      <c r="B3" s="2"/>
      <c r="C3" s="2"/>
      <c r="D3" s="2"/>
      <c r="E3" s="2"/>
      <c r="F3" s="1"/>
    </row>
    <row r="4" spans="1:8" x14ac:dyDescent="0.2">
      <c r="A4" s="2" t="s">
        <v>39</v>
      </c>
      <c r="B4" s="2"/>
      <c r="C4" s="2"/>
      <c r="D4" s="2"/>
      <c r="E4" s="2"/>
      <c r="F4" s="1"/>
    </row>
    <row r="5" spans="1:8" x14ac:dyDescent="0.2">
      <c r="A5" s="2" t="s">
        <v>64</v>
      </c>
      <c r="B5" s="2"/>
      <c r="C5" s="2"/>
      <c r="D5" s="2"/>
      <c r="E5" s="2"/>
      <c r="F5" s="1"/>
    </row>
    <row r="6" spans="1:8" x14ac:dyDescent="0.2">
      <c r="A6" s="2" t="s">
        <v>40</v>
      </c>
      <c r="B6" s="2"/>
      <c r="C6" s="2"/>
      <c r="D6" s="2"/>
      <c r="E6" s="2"/>
      <c r="F6" s="1"/>
    </row>
    <row r="7" spans="1:8" x14ac:dyDescent="0.2">
      <c r="A7" s="2" t="s">
        <v>65</v>
      </c>
      <c r="B7" s="2"/>
      <c r="C7" s="2"/>
      <c r="D7" s="2"/>
      <c r="E7" s="2"/>
      <c r="F7" s="1"/>
    </row>
    <row r="8" spans="1:8" x14ac:dyDescent="0.2">
      <c r="A8" s="2" t="s">
        <v>66</v>
      </c>
      <c r="B8" s="2"/>
      <c r="C8" s="2"/>
      <c r="D8" s="2"/>
      <c r="E8" s="2"/>
      <c r="F8" s="1"/>
    </row>
    <row r="9" spans="1:8" x14ac:dyDescent="0.2">
      <c r="A9" s="1"/>
      <c r="B9" s="1"/>
      <c r="C9" s="1"/>
      <c r="D9" s="1"/>
      <c r="E9" s="1"/>
      <c r="F9" s="1"/>
    </row>
    <row r="10" spans="1:8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8" x14ac:dyDescent="0.2">
      <c r="A11" s="10"/>
      <c r="B11" s="10"/>
      <c r="C11" s="10"/>
      <c r="D11" s="10"/>
      <c r="E11" s="10"/>
      <c r="F11" s="10"/>
    </row>
    <row r="12" spans="1:8" x14ac:dyDescent="0.2">
      <c r="A12" s="4" t="s">
        <v>6</v>
      </c>
      <c r="B12" s="5" t="s">
        <v>67</v>
      </c>
      <c r="C12" s="10"/>
      <c r="D12" s="10"/>
      <c r="E12" s="10"/>
      <c r="F12" s="10"/>
    </row>
    <row r="13" spans="1:8" x14ac:dyDescent="0.2">
      <c r="A13" s="11" t="s">
        <v>7</v>
      </c>
      <c r="B13" s="10" t="s">
        <v>68</v>
      </c>
      <c r="C13" s="12" t="s">
        <v>16</v>
      </c>
      <c r="D13" s="10">
        <v>425.52</v>
      </c>
      <c r="E13" s="10">
        <v>5.14</v>
      </c>
      <c r="F13" s="10">
        <f>D13*E13</f>
        <v>2187.1727999999998</v>
      </c>
    </row>
    <row r="14" spans="1:8" x14ac:dyDescent="0.2">
      <c r="A14" s="11" t="s">
        <v>8</v>
      </c>
      <c r="B14" s="10" t="s">
        <v>69</v>
      </c>
      <c r="C14" s="12"/>
      <c r="D14" s="10"/>
      <c r="E14" s="10"/>
      <c r="F14" s="10"/>
      <c r="H14" s="1"/>
    </row>
    <row r="15" spans="1:8" x14ac:dyDescent="0.2">
      <c r="A15" s="11" t="s">
        <v>70</v>
      </c>
      <c r="B15" s="10" t="s">
        <v>71</v>
      </c>
      <c r="C15" s="12" t="s">
        <v>17</v>
      </c>
      <c r="D15" s="10">
        <v>328</v>
      </c>
      <c r="E15" s="10">
        <v>46.05</v>
      </c>
      <c r="F15" s="10">
        <f>D15*E15</f>
        <v>15104.4</v>
      </c>
    </row>
    <row r="16" spans="1:8" x14ac:dyDescent="0.2">
      <c r="A16" s="11" t="s">
        <v>72</v>
      </c>
      <c r="B16" s="10" t="s">
        <v>73</v>
      </c>
      <c r="C16" s="12" t="s">
        <v>17</v>
      </c>
      <c r="D16" s="10">
        <v>108</v>
      </c>
      <c r="E16" s="10">
        <v>29.96</v>
      </c>
      <c r="F16" s="10">
        <f>D16*E16</f>
        <v>3235.6800000000003</v>
      </c>
    </row>
    <row r="17" spans="1:9" x14ac:dyDescent="0.2">
      <c r="A17" s="11" t="s">
        <v>9</v>
      </c>
      <c r="B17" s="10" t="s">
        <v>74</v>
      </c>
      <c r="C17" s="12" t="s">
        <v>23</v>
      </c>
      <c r="D17" s="10">
        <v>24</v>
      </c>
      <c r="E17" s="10">
        <v>935</v>
      </c>
      <c r="F17" s="10">
        <f>D17*E17</f>
        <v>22440</v>
      </c>
    </row>
    <row r="18" spans="1:9" x14ac:dyDescent="0.2">
      <c r="A18" s="11" t="s">
        <v>75</v>
      </c>
      <c r="B18" s="10" t="s">
        <v>76</v>
      </c>
      <c r="C18" s="12" t="s">
        <v>16</v>
      </c>
      <c r="D18" s="10">
        <v>376.39</v>
      </c>
      <c r="E18" s="10">
        <v>6.87</v>
      </c>
      <c r="F18" s="10">
        <f>D18*E18</f>
        <v>2585.7993000000001</v>
      </c>
    </row>
    <row r="19" spans="1:9" x14ac:dyDescent="0.2">
      <c r="A19" s="11"/>
      <c r="B19" s="5" t="s">
        <v>77</v>
      </c>
      <c r="C19" s="3"/>
      <c r="D19" s="5"/>
      <c r="E19" s="5"/>
      <c r="F19" s="5">
        <f>F13+F15+F16+F17+F18</f>
        <v>45553.052100000001</v>
      </c>
      <c r="H19" s="15"/>
    </row>
    <row r="20" spans="1:9" x14ac:dyDescent="0.2">
      <c r="A20" s="11"/>
      <c r="B20" s="10"/>
      <c r="C20" s="12"/>
      <c r="D20" s="10"/>
      <c r="E20" s="10"/>
      <c r="F20" s="10"/>
    </row>
    <row r="21" spans="1:9" x14ac:dyDescent="0.2">
      <c r="A21" s="4" t="s">
        <v>10</v>
      </c>
      <c r="B21" s="5" t="s">
        <v>11</v>
      </c>
      <c r="C21" s="12"/>
      <c r="D21" s="10"/>
      <c r="E21" s="10"/>
      <c r="F21" s="10"/>
      <c r="I21" s="15"/>
    </row>
    <row r="22" spans="1:9" x14ac:dyDescent="0.2">
      <c r="A22" s="11" t="s">
        <v>12</v>
      </c>
      <c r="B22" s="10" t="s">
        <v>78</v>
      </c>
      <c r="C22" s="12" t="s">
        <v>18</v>
      </c>
      <c r="D22" s="10">
        <v>2901.48</v>
      </c>
      <c r="E22" s="10">
        <v>1.65</v>
      </c>
      <c r="F22" s="10">
        <f t="shared" ref="F22:F26" si="0">D22*E22</f>
        <v>4787.442</v>
      </c>
      <c r="H22" s="15"/>
    </row>
    <row r="23" spans="1:9" x14ac:dyDescent="0.2">
      <c r="A23" s="11" t="s">
        <v>14</v>
      </c>
      <c r="B23" s="10" t="s">
        <v>79</v>
      </c>
      <c r="C23" s="12" t="s">
        <v>17</v>
      </c>
      <c r="D23" s="10">
        <v>688</v>
      </c>
      <c r="E23" s="10">
        <v>21.7</v>
      </c>
      <c r="F23" s="10">
        <f t="shared" si="0"/>
        <v>14929.6</v>
      </c>
    </row>
    <row r="24" spans="1:9" x14ac:dyDescent="0.2">
      <c r="A24" s="11" t="s">
        <v>56</v>
      </c>
      <c r="B24" s="10" t="s">
        <v>35</v>
      </c>
      <c r="C24" s="12"/>
      <c r="D24" s="10"/>
      <c r="E24" s="10"/>
      <c r="F24" s="10"/>
    </row>
    <row r="25" spans="1:9" x14ac:dyDescent="0.2">
      <c r="A25" s="11" t="s">
        <v>80</v>
      </c>
      <c r="B25" s="10" t="s">
        <v>81</v>
      </c>
      <c r="C25" s="12" t="s">
        <v>18</v>
      </c>
      <c r="D25" s="10">
        <v>2901.48</v>
      </c>
      <c r="E25" s="10">
        <v>52.1</v>
      </c>
      <c r="F25" s="10">
        <f t="shared" si="0"/>
        <v>151167.10800000001</v>
      </c>
    </row>
    <row r="26" spans="1:9" x14ac:dyDescent="0.2">
      <c r="A26" s="11" t="s">
        <v>82</v>
      </c>
      <c r="B26" s="10" t="s">
        <v>83</v>
      </c>
      <c r="C26" s="12" t="s">
        <v>16</v>
      </c>
      <c r="D26" s="10">
        <v>0.72</v>
      </c>
      <c r="E26" s="10">
        <v>1171.6099999999999</v>
      </c>
      <c r="F26" s="10">
        <f t="shared" si="0"/>
        <v>843.55919999999992</v>
      </c>
    </row>
    <row r="27" spans="1:9" x14ac:dyDescent="0.2">
      <c r="A27" s="11"/>
      <c r="B27" s="5" t="s">
        <v>24</v>
      </c>
      <c r="C27" s="3"/>
      <c r="D27" s="5"/>
      <c r="E27" s="5"/>
      <c r="F27" s="5">
        <f>F22+F23+F25+F26+F24</f>
        <v>171727.70920000001</v>
      </c>
    </row>
    <row r="28" spans="1:9" x14ac:dyDescent="0.2">
      <c r="A28" s="11"/>
      <c r="B28" s="5"/>
      <c r="C28" s="3"/>
      <c r="D28" s="5"/>
      <c r="E28" s="5"/>
      <c r="F28" s="5"/>
    </row>
    <row r="29" spans="1:9" x14ac:dyDescent="0.2">
      <c r="A29" s="4" t="s">
        <v>84</v>
      </c>
      <c r="B29" s="5" t="s">
        <v>85</v>
      </c>
      <c r="C29" s="3"/>
      <c r="D29" s="5"/>
      <c r="E29" s="5"/>
      <c r="F29" s="5"/>
    </row>
    <row r="30" spans="1:9" x14ac:dyDescent="0.2">
      <c r="A30" s="4" t="s">
        <v>28</v>
      </c>
      <c r="B30" s="17" t="s">
        <v>86</v>
      </c>
      <c r="C30" s="18" t="s">
        <v>16</v>
      </c>
      <c r="D30" s="10">
        <v>165.12</v>
      </c>
      <c r="E30" s="10">
        <v>9.7799999999999994</v>
      </c>
      <c r="F30" s="10">
        <f>D30*E30</f>
        <v>1614.8735999999999</v>
      </c>
    </row>
    <row r="31" spans="1:9" x14ac:dyDescent="0.2">
      <c r="A31" s="11" t="s">
        <v>28</v>
      </c>
      <c r="B31" s="10" t="s">
        <v>87</v>
      </c>
      <c r="C31" s="12" t="s">
        <v>18</v>
      </c>
      <c r="D31" s="10">
        <v>1100.8</v>
      </c>
      <c r="E31" s="10">
        <v>29.15</v>
      </c>
      <c r="F31" s="10">
        <f>D31*E31</f>
        <v>32088.319999999996</v>
      </c>
    </row>
    <row r="32" spans="1:9" x14ac:dyDescent="0.2">
      <c r="A32" s="11" t="s">
        <v>30</v>
      </c>
      <c r="B32" s="10" t="s">
        <v>88</v>
      </c>
      <c r="C32" s="12" t="s">
        <v>18</v>
      </c>
      <c r="D32" s="10">
        <v>132</v>
      </c>
      <c r="E32" s="10">
        <v>26.15</v>
      </c>
      <c r="F32" s="10">
        <f>D32*E32</f>
        <v>3451.7999999999997</v>
      </c>
      <c r="H32" s="15"/>
    </row>
    <row r="33" spans="1:6" x14ac:dyDescent="0.2">
      <c r="A33" s="11"/>
      <c r="B33" s="5" t="s">
        <v>89</v>
      </c>
      <c r="C33" s="3"/>
      <c r="D33" s="5"/>
      <c r="E33" s="5"/>
      <c r="F33" s="5">
        <f>SUM(F30:F32)</f>
        <v>37154.993600000002</v>
      </c>
    </row>
    <row r="34" spans="1:6" x14ac:dyDescent="0.2">
      <c r="A34" s="11"/>
      <c r="B34" s="5"/>
      <c r="C34" s="3"/>
      <c r="D34" s="5"/>
      <c r="E34" s="5"/>
      <c r="F34" s="5"/>
    </row>
    <row r="35" spans="1:6" x14ac:dyDescent="0.2">
      <c r="A35" s="4" t="s">
        <v>90</v>
      </c>
      <c r="B35" s="5" t="s">
        <v>27</v>
      </c>
      <c r="C35" s="3"/>
      <c r="D35" s="5"/>
      <c r="E35" s="5"/>
      <c r="F35" s="5"/>
    </row>
    <row r="36" spans="1:6" x14ac:dyDescent="0.2">
      <c r="A36" s="11" t="s">
        <v>91</v>
      </c>
      <c r="B36" s="10" t="s">
        <v>29</v>
      </c>
      <c r="C36" s="12" t="s">
        <v>23</v>
      </c>
      <c r="D36" s="10">
        <v>3</v>
      </c>
      <c r="E36" s="10">
        <v>125.03</v>
      </c>
      <c r="F36" s="10">
        <f>D36*E36</f>
        <v>375.09000000000003</v>
      </c>
    </row>
    <row r="37" spans="1:6" x14ac:dyDescent="0.2">
      <c r="A37" s="11" t="s">
        <v>92</v>
      </c>
      <c r="B37" s="10" t="s">
        <v>31</v>
      </c>
      <c r="C37" s="12" t="s">
        <v>23</v>
      </c>
      <c r="D37" s="10">
        <v>2</v>
      </c>
      <c r="E37" s="10">
        <v>200.35</v>
      </c>
      <c r="F37" s="10">
        <f>D37*E37</f>
        <v>400.7</v>
      </c>
    </row>
    <row r="38" spans="1:6" x14ac:dyDescent="0.2">
      <c r="A38" s="11" t="s">
        <v>93</v>
      </c>
      <c r="B38" s="10" t="s">
        <v>33</v>
      </c>
      <c r="C38" s="12" t="s">
        <v>23</v>
      </c>
      <c r="D38" s="10">
        <v>1</v>
      </c>
      <c r="E38" s="10">
        <v>200.48</v>
      </c>
      <c r="F38" s="10">
        <f>D38*E38</f>
        <v>200.48</v>
      </c>
    </row>
    <row r="39" spans="1:6" x14ac:dyDescent="0.2">
      <c r="A39" s="11" t="s">
        <v>94</v>
      </c>
      <c r="B39" s="10" t="s">
        <v>57</v>
      </c>
      <c r="C39" s="12" t="s">
        <v>23</v>
      </c>
      <c r="D39" s="10">
        <v>4</v>
      </c>
      <c r="E39" s="10">
        <v>200.35</v>
      </c>
      <c r="F39" s="10">
        <f>D39*E39</f>
        <v>801.4</v>
      </c>
    </row>
    <row r="40" spans="1:6" x14ac:dyDescent="0.2">
      <c r="A40" s="11" t="s">
        <v>95</v>
      </c>
      <c r="B40" s="10" t="s">
        <v>58</v>
      </c>
      <c r="C40" s="12" t="s">
        <v>18</v>
      </c>
      <c r="D40" s="10">
        <v>56</v>
      </c>
      <c r="E40" s="10">
        <v>12.5</v>
      </c>
      <c r="F40" s="10">
        <f>D40*E40</f>
        <v>700</v>
      </c>
    </row>
    <row r="41" spans="1:6" x14ac:dyDescent="0.2">
      <c r="A41" s="11"/>
      <c r="B41" s="5" t="s">
        <v>34</v>
      </c>
      <c r="C41" s="12"/>
      <c r="D41" s="10"/>
      <c r="E41" s="5"/>
      <c r="F41" s="5">
        <f>SUM(F36:F40)</f>
        <v>2477.67</v>
      </c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7" t="s">
        <v>15</v>
      </c>
      <c r="C43" s="7"/>
      <c r="D43" s="7"/>
      <c r="E43" s="7"/>
      <c r="F43" s="7">
        <f>F19+F27+F41+F33</f>
        <v>256913.42490000004</v>
      </c>
    </row>
    <row r="44" spans="1:6" x14ac:dyDescent="0.2">
      <c r="A44" s="1"/>
      <c r="B44" t="s">
        <v>96</v>
      </c>
      <c r="C44" s="1"/>
      <c r="D44" s="1"/>
      <c r="E44" s="1"/>
      <c r="F44" s="1"/>
    </row>
    <row r="46" spans="1:6" x14ac:dyDescent="0.2">
      <c r="F46" s="1"/>
    </row>
  </sheetData>
  <mergeCells count="1">
    <mergeCell ref="A1:F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:H35"/>
  <sheetViews>
    <sheetView workbookViewId="0">
      <selection activeCell="G20" sqref="G20"/>
    </sheetView>
  </sheetViews>
  <sheetFormatPr defaultRowHeight="12.75" x14ac:dyDescent="0.2"/>
  <cols>
    <col min="1" max="1" width="6.28515625" customWidth="1"/>
    <col min="2" max="2" width="35.140625" customWidth="1"/>
    <col min="3" max="3" width="6.140625" hidden="1" customWidth="1"/>
    <col min="4" max="4" width="9" hidden="1" customWidth="1"/>
    <col min="5" max="5" width="11" hidden="1" customWidth="1"/>
    <col min="6" max="6" width="12.85546875" customWidth="1"/>
    <col min="7" max="7" width="12.42578125" customWidth="1"/>
    <col min="8" max="8" width="11" customWidth="1"/>
    <col min="9" max="9" width="10.85546875" customWidth="1"/>
    <col min="10" max="10" width="12.42578125" customWidth="1"/>
    <col min="11" max="11" width="11" customWidth="1"/>
  </cols>
  <sheetData>
    <row r="32" spans="6:8" x14ac:dyDescent="0.2">
      <c r="F32" s="1"/>
      <c r="H32" s="1"/>
    </row>
    <row r="33" spans="6:8" x14ac:dyDescent="0.2">
      <c r="F33" s="1"/>
      <c r="G33" s="1"/>
      <c r="H33" s="1"/>
    </row>
    <row r="35" spans="6:8" x14ac:dyDescent="0.2">
      <c r="F35" s="1"/>
    </row>
  </sheetData>
  <phoneticPr fontId="1" type="noConversion"/>
  <pageMargins left="0.78740157499999996" right="0.78740157499999996" top="0.984251969" bottom="0.984251969" header="0.49212598499999999" footer="0.49212598499999999"/>
  <pageSetup paperSize="257" orientation="landscape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49" sqref="F49"/>
    </sheetView>
  </sheetViews>
  <sheetFormatPr defaultRowHeight="12.75" x14ac:dyDescent="0.2"/>
  <cols>
    <col min="1" max="1" width="6.5703125" customWidth="1"/>
    <col min="2" max="2" width="10.140625" customWidth="1"/>
  </cols>
  <sheetData>
    <row r="1" spans="1:6" x14ac:dyDescent="0.2">
      <c r="A1" s="6" t="s">
        <v>19</v>
      </c>
      <c r="B1" s="6"/>
      <c r="C1" s="6"/>
      <c r="D1" s="6"/>
      <c r="E1" s="6"/>
      <c r="F1" s="1"/>
    </row>
    <row r="2" spans="1:6" x14ac:dyDescent="0.2">
      <c r="A2" s="1"/>
      <c r="B2" s="1"/>
      <c r="C2" s="1"/>
      <c r="D2" s="1"/>
      <c r="E2" s="1"/>
      <c r="F2" s="1"/>
    </row>
    <row r="3" spans="1:6" ht="11.25" customHeight="1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6" t="s">
        <v>6</v>
      </c>
      <c r="B5" s="6" t="s">
        <v>11</v>
      </c>
      <c r="C5" s="6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7</v>
      </c>
      <c r="B7" s="1" t="s">
        <v>13</v>
      </c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 t="s">
        <v>20</v>
      </c>
      <c r="C9" s="1"/>
      <c r="D9" s="1"/>
      <c r="E9" s="1"/>
      <c r="F9" s="1"/>
    </row>
    <row r="10" spans="1:6" x14ac:dyDescent="0.2">
      <c r="A10" s="1"/>
      <c r="B10" s="1" t="s">
        <v>21</v>
      </c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2" t="s">
        <v>41</v>
      </c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 t="s">
        <v>8</v>
      </c>
      <c r="B14" s="1" t="s">
        <v>22</v>
      </c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 t="s">
        <v>21</v>
      </c>
      <c r="C16" s="1"/>
      <c r="D16" s="1"/>
      <c r="E16" s="1"/>
      <c r="F16" s="1"/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8" t="s">
        <v>42</v>
      </c>
      <c r="C18" s="1"/>
      <c r="D18" s="1"/>
      <c r="E18" s="1"/>
      <c r="F18" s="1"/>
    </row>
    <row r="19" spans="1:6" x14ac:dyDescent="0.2">
      <c r="A19" s="1"/>
      <c r="B19" s="8" t="s">
        <v>43</v>
      </c>
      <c r="C19" s="1"/>
      <c r="D19" s="1"/>
      <c r="E19" s="1"/>
      <c r="F19" s="1"/>
    </row>
    <row r="20" spans="1:6" x14ac:dyDescent="0.2">
      <c r="A20" s="1"/>
      <c r="B20" s="2" t="s">
        <v>44</v>
      </c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 t="s">
        <v>9</v>
      </c>
      <c r="B23" s="1" t="s">
        <v>35</v>
      </c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8"/>
      <c r="B25" s="8" t="s">
        <v>25</v>
      </c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 t="s">
        <v>20</v>
      </c>
      <c r="C27" s="1"/>
      <c r="D27" s="1"/>
      <c r="E27" s="1"/>
      <c r="F27" s="1"/>
    </row>
    <row r="28" spans="1:6" x14ac:dyDescent="0.2">
      <c r="A28" s="1"/>
      <c r="B28" s="1" t="s">
        <v>21</v>
      </c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2" t="s">
        <v>41</v>
      </c>
      <c r="C30" s="1"/>
      <c r="D30" s="1"/>
      <c r="E30" s="1"/>
      <c r="F30" s="1"/>
    </row>
    <row r="31" spans="1:6" x14ac:dyDescent="0.2">
      <c r="A31" s="1"/>
      <c r="B31" s="2"/>
      <c r="C31" s="1"/>
      <c r="D31" s="1"/>
      <c r="E31" s="1"/>
      <c r="F31" s="1"/>
    </row>
    <row r="32" spans="1:6" x14ac:dyDescent="0.2">
      <c r="A32" s="1"/>
      <c r="B32" s="9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2" t="s">
        <v>10</v>
      </c>
      <c r="B34" s="8" t="s">
        <v>45</v>
      </c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8" t="s">
        <v>12</v>
      </c>
      <c r="B36" s="8" t="s">
        <v>46</v>
      </c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8" t="s">
        <v>47</v>
      </c>
      <c r="C38" s="1"/>
      <c r="D38" s="1"/>
      <c r="E38" s="1"/>
      <c r="F38" s="1"/>
    </row>
    <row r="39" spans="1:6" x14ac:dyDescent="0.2">
      <c r="A39" s="1"/>
      <c r="B39" s="8" t="s">
        <v>48</v>
      </c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8" t="s">
        <v>49</v>
      </c>
      <c r="C41" s="1"/>
      <c r="D41" s="1"/>
      <c r="E41" s="1"/>
      <c r="F41" s="1"/>
    </row>
    <row r="42" spans="1:6" x14ac:dyDescent="0.2">
      <c r="A42" s="1"/>
      <c r="B42" s="2" t="s">
        <v>50</v>
      </c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8" t="s">
        <v>14</v>
      </c>
      <c r="B44" s="8" t="s">
        <v>51</v>
      </c>
      <c r="C44" s="1"/>
      <c r="D44" s="1"/>
      <c r="E44" s="1"/>
      <c r="F44" s="1"/>
    </row>
    <row r="45" spans="1:6" x14ac:dyDescent="0.2">
      <c r="A45" s="1"/>
      <c r="B45" s="2"/>
      <c r="C45" s="1"/>
      <c r="D45" s="1"/>
      <c r="E45" s="1"/>
      <c r="F45" s="1"/>
    </row>
    <row r="46" spans="1:6" x14ac:dyDescent="0.2">
      <c r="A46" s="1"/>
      <c r="B46" s="8" t="s">
        <v>52</v>
      </c>
      <c r="C46" s="1"/>
      <c r="D46" s="1"/>
      <c r="E46" s="1"/>
      <c r="F46" s="1"/>
    </row>
    <row r="47" spans="1:6" x14ac:dyDescent="0.2">
      <c r="A47" s="1"/>
      <c r="B47" s="8" t="s">
        <v>53</v>
      </c>
      <c r="C47" s="1"/>
      <c r="D47" s="1"/>
      <c r="E47" s="1"/>
      <c r="F47" s="1"/>
    </row>
    <row r="48" spans="1:6" x14ac:dyDescent="0.2">
      <c r="B48" s="13" t="s">
        <v>54</v>
      </c>
    </row>
    <row r="49" spans="1:2" x14ac:dyDescent="0.2">
      <c r="B49" s="13"/>
    </row>
    <row r="50" spans="1:2" x14ac:dyDescent="0.2">
      <c r="A50" t="s">
        <v>56</v>
      </c>
      <c r="B50" s="9" t="s">
        <v>59</v>
      </c>
    </row>
    <row r="51" spans="1:2" x14ac:dyDescent="0.2">
      <c r="B51" s="9" t="s">
        <v>62</v>
      </c>
    </row>
    <row r="52" spans="1:2" x14ac:dyDescent="0.2">
      <c r="B52" s="9" t="s">
        <v>60</v>
      </c>
    </row>
    <row r="53" spans="1:2" x14ac:dyDescent="0.2">
      <c r="B53" s="9" t="s">
        <v>61</v>
      </c>
    </row>
    <row r="55" spans="1:2" x14ac:dyDescent="0.2">
      <c r="A55" s="13" t="s">
        <v>26</v>
      </c>
      <c r="B55" t="s">
        <v>36</v>
      </c>
    </row>
    <row r="57" spans="1:2" x14ac:dyDescent="0.2">
      <c r="A57" s="9" t="s">
        <v>28</v>
      </c>
      <c r="B57" t="s">
        <v>37</v>
      </c>
    </row>
    <row r="58" spans="1:2" x14ac:dyDescent="0.2">
      <c r="A58" s="9" t="s">
        <v>30</v>
      </c>
      <c r="B58" t="s">
        <v>38</v>
      </c>
    </row>
    <row r="59" spans="1:2" x14ac:dyDescent="0.2">
      <c r="A59" s="9" t="s">
        <v>32</v>
      </c>
      <c r="B59" s="9" t="s">
        <v>55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PMBN</cp:lastModifiedBy>
  <cp:lastPrinted>2011-09-01T13:28:32Z</cp:lastPrinted>
  <dcterms:created xsi:type="dcterms:W3CDTF">2006-09-06T18:51:46Z</dcterms:created>
  <dcterms:modified xsi:type="dcterms:W3CDTF">2012-04-13T18:20:39Z</dcterms:modified>
</cp:coreProperties>
</file>