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0" windowWidth="11355" windowHeight="921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F40" i="1" l="1"/>
  <c r="F39" i="1"/>
  <c r="F38" i="1"/>
  <c r="F37" i="1"/>
  <c r="F41" i="1" s="1"/>
  <c r="F36" i="1"/>
  <c r="F32" i="1"/>
  <c r="F31" i="1"/>
  <c r="F30" i="1"/>
  <c r="F26" i="1"/>
  <c r="F25" i="1"/>
  <c r="F23" i="1"/>
  <c r="F22" i="1"/>
  <c r="F27" i="1" s="1"/>
  <c r="F18" i="1"/>
  <c r="F17" i="1"/>
  <c r="F16" i="1"/>
  <c r="F15" i="1"/>
  <c r="F13" i="1"/>
  <c r="F19" i="1" l="1"/>
  <c r="F33" i="1"/>
  <c r="F43" i="1" s="1"/>
  <c r="F72" i="1"/>
  <c r="F70" i="1"/>
  <c r="F64" i="1" l="1"/>
  <c r="F62" i="1" l="1"/>
  <c r="F71" i="1"/>
  <c r="F69" i="1"/>
  <c r="F68" i="1"/>
  <c r="F58" i="1"/>
  <c r="F57" i="1"/>
  <c r="F56" i="1"/>
  <c r="F63" i="1"/>
  <c r="F73" i="1" l="1"/>
  <c r="F59" i="1"/>
  <c r="F65" i="1"/>
  <c r="F75" i="1" l="1"/>
</calcChain>
</file>

<file path=xl/sharedStrings.xml><?xml version="1.0" encoding="utf-8"?>
<sst xmlns="http://schemas.openxmlformats.org/spreadsheetml/2006/main" count="191" uniqueCount="120">
  <si>
    <t>ITEM</t>
  </si>
  <si>
    <t>SERVIÇO</t>
  </si>
  <si>
    <t>UNID</t>
  </si>
  <si>
    <t>QUANT</t>
  </si>
  <si>
    <t>R$unit</t>
  </si>
  <si>
    <t>R$total</t>
  </si>
  <si>
    <t>1.</t>
  </si>
  <si>
    <t>1.1</t>
  </si>
  <si>
    <t>1.2</t>
  </si>
  <si>
    <t>1.3</t>
  </si>
  <si>
    <t>2.</t>
  </si>
  <si>
    <t>PAVIMENTAÇÃO</t>
  </si>
  <si>
    <t>2.1</t>
  </si>
  <si>
    <t>Terraplanagem</t>
  </si>
  <si>
    <t>2.2</t>
  </si>
  <si>
    <t>TOTAL R$</t>
  </si>
  <si>
    <t>m³</t>
  </si>
  <si>
    <t>m</t>
  </si>
  <si>
    <t>m²</t>
  </si>
  <si>
    <t>MEMÓRIA DE CÁLCULO DOS QUANTITATIVOS</t>
  </si>
  <si>
    <t>Equivalente a área de pavimentação</t>
  </si>
  <si>
    <t>Calculada por poliline no arquivo digital</t>
  </si>
  <si>
    <t>Meio fio</t>
  </si>
  <si>
    <t>unid</t>
  </si>
  <si>
    <t>Subtotal Pavimentação</t>
  </si>
  <si>
    <t>Fornecimento e assentamento</t>
  </si>
  <si>
    <t>3.</t>
  </si>
  <si>
    <t>Sinalização |Viária</t>
  </si>
  <si>
    <t>3.1</t>
  </si>
  <si>
    <t>Placa nome da Rua</t>
  </si>
  <si>
    <t>3.2</t>
  </si>
  <si>
    <t>Placa de velocidade</t>
  </si>
  <si>
    <t>3.3</t>
  </si>
  <si>
    <t>Placa de PARE</t>
  </si>
  <si>
    <t>Subtotal Sinalização</t>
  </si>
  <si>
    <t>Paralelepípedo</t>
  </si>
  <si>
    <t>Sinalização Vertical</t>
  </si>
  <si>
    <t>Placa de "PARE" = 1,00 unidade</t>
  </si>
  <si>
    <t>Placa de Velocidade = 2,00 unidades</t>
  </si>
  <si>
    <t>PAVIMENTAÇÃO COM PARALELEPÍPEDO</t>
  </si>
  <si>
    <t>BENEDITO NOVO - SC</t>
  </si>
  <si>
    <t>A = 1.415,16m²</t>
  </si>
  <si>
    <t>Lado Esquerdo = 180,00 m</t>
  </si>
  <si>
    <t>Lado Direito = 177,00</t>
  </si>
  <si>
    <t>Total = 357,00m</t>
  </si>
  <si>
    <t>Passeio</t>
  </si>
  <si>
    <t>Reaterro de Passeio</t>
  </si>
  <si>
    <t>Equivale a extensão de meio fio x 1,60m</t>
  </si>
  <si>
    <t>Altura do reaterro igual a altura livre do meio fio = 0,15m</t>
  </si>
  <si>
    <t>Volume = 357,00m x 1,60m x 0,15m</t>
  </si>
  <si>
    <t>Volume = 85,68 m³</t>
  </si>
  <si>
    <t>Concreto</t>
  </si>
  <si>
    <t>Equivalente a área do passeio</t>
  </si>
  <si>
    <t>Área = 357,00m x 1,60m</t>
  </si>
  <si>
    <t>Área = 571,00 m²</t>
  </si>
  <si>
    <t>Placa da Rua = 1,00 unidade</t>
  </si>
  <si>
    <t>RUA INTERBAIRROS</t>
  </si>
  <si>
    <t>EXTENSÃO - 175,05 m</t>
  </si>
  <si>
    <t>PASSEIO</t>
  </si>
  <si>
    <t>Subtotal Passeio</t>
  </si>
  <si>
    <t>Terraplanagem -72961</t>
  </si>
  <si>
    <t>Meio fio - 74223/001</t>
  </si>
  <si>
    <t>Fornec. e assent. de paralelepípedo -73765/001</t>
  </si>
  <si>
    <t>Reaterro de passeio - 74006/001</t>
  </si>
  <si>
    <t>Concreto - 73892/002</t>
  </si>
  <si>
    <t>REFERÊNCIA DE CUSTO - SINAPI 11/2010</t>
  </si>
  <si>
    <t>* REFERENCIA DE CUSTOS SINAPI 2009 COM ACRÉSCIMO DE 10%</t>
  </si>
  <si>
    <t>BDI UTILIZADO SOBRE OS CUSTOS = 20%</t>
  </si>
  <si>
    <t>2.3</t>
  </si>
  <si>
    <t>Piso táctil</t>
  </si>
  <si>
    <t>Placa de Faixa de Pedestres</t>
  </si>
  <si>
    <t>Demarcação Viaria</t>
  </si>
  <si>
    <t>3.4</t>
  </si>
  <si>
    <t>3.5</t>
  </si>
  <si>
    <t>Piso Tátil</t>
  </si>
  <si>
    <t>Largura = 0,20 m</t>
  </si>
  <si>
    <t>Área = 335,00 m x 0,20 m = 67,00 m²</t>
  </si>
  <si>
    <t>Extensão = 162,00m + 164,00m + 9,00 = 335,00</t>
  </si>
  <si>
    <t>Data: AGOSTO DE 2011</t>
  </si>
  <si>
    <t xml:space="preserve">CÓDIGO SINAPI 73765/001 - PAVIMENTAÇÃO EM PARALELEPÍPEDO </t>
  </si>
  <si>
    <t>SOBRE COLCHÃO DE PÓ DE PEDRA  ESPESSURA 10 CM</t>
  </si>
  <si>
    <t>REJUNTADO COM ARGAMASSA DE CIMENTO E AREIA 1:3</t>
  </si>
  <si>
    <t xml:space="preserve">NESTE CASO FOI UTILIZADO O MESMO CÓDIGO PARA REJUNTE </t>
  </si>
  <si>
    <t xml:space="preserve">COM PÓ DE PEDRA INCLUÍDO NESTE UM COLCHÃO DE 15 CM </t>
  </si>
  <si>
    <t>DE PÓ DE PEDRA + COMPACTAÇÃO MECÂNICA COMPENSANDO-SE</t>
  </si>
  <si>
    <t>OS VALORES</t>
  </si>
  <si>
    <t>ANEXO VII-1 ORÇAMENTO ESTIMATIVO</t>
  </si>
  <si>
    <t>RUA  BELO HORIZONTE</t>
  </si>
  <si>
    <t>EXTENSÃO - 334,80 m</t>
  </si>
  <si>
    <t>Data: agosto de 2011</t>
  </si>
  <si>
    <t>DRENAGEM PLUVIAL</t>
  </si>
  <si>
    <t>Escavações - 3061</t>
  </si>
  <si>
    <t>Fornecimento e assentamento de tubos</t>
  </si>
  <si>
    <t>1.2.1</t>
  </si>
  <si>
    <t xml:space="preserve">Diâmetro 40 cm - classe C1 </t>
  </si>
  <si>
    <t>1.2.2</t>
  </si>
  <si>
    <t>Diâmetro 30 cm - classe C1</t>
  </si>
  <si>
    <t>Caixa coletora - 73950/001</t>
  </si>
  <si>
    <t>1.4</t>
  </si>
  <si>
    <t>Reaterro - 72920</t>
  </si>
  <si>
    <t>Subtotal Drenagem</t>
  </si>
  <si>
    <t>Terraplanagem - 74205/001</t>
  </si>
  <si>
    <t>Meio fio - 744223/001</t>
  </si>
  <si>
    <t>2.3.1</t>
  </si>
  <si>
    <t>Fornec. e assent. de paralelepípedo - 73765/001</t>
  </si>
  <si>
    <t>2.3.2</t>
  </si>
  <si>
    <t>Cinta de concreto - 73995/001</t>
  </si>
  <si>
    <t>3.0</t>
  </si>
  <si>
    <t>CALÇADA</t>
  </si>
  <si>
    <t>Reaterro de passeio - 72920</t>
  </si>
  <si>
    <t>De concreto - 73892/002</t>
  </si>
  <si>
    <t>Piso tactil</t>
  </si>
  <si>
    <t>Subtotal calçada</t>
  </si>
  <si>
    <t>4.</t>
  </si>
  <si>
    <t>4.1</t>
  </si>
  <si>
    <t>4.2</t>
  </si>
  <si>
    <t>4.3</t>
  </si>
  <si>
    <t>4.4</t>
  </si>
  <si>
    <t>4.5</t>
  </si>
  <si>
    <t>BDI utilizado nos custos =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</si>
</sst>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5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/>
    <xf numFmtId="164" fontId="2" fillId="0" borderId="0" xfId="0" applyNumberFormat="1" applyFont="1"/>
    <xf numFmtId="164" fontId="2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164" fontId="2" fillId="0" borderId="1" xfId="0" applyNumberFormat="1" applyFont="1" applyBorder="1" applyAlignment="1">
      <alignment horizontal="left"/>
    </xf>
    <xf numFmtId="164" fontId="2" fillId="0" borderId="1" xfId="0" applyNumberFormat="1" applyFont="1" applyBorder="1"/>
    <xf numFmtId="164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3" fillId="0" borderId="0" xfId="0" applyNumberFormat="1" applyFont="1"/>
    <xf numFmtId="164" fontId="3" fillId="0" borderId="1" xfId="0" applyNumberFormat="1" applyFont="1" applyBorder="1"/>
    <xf numFmtId="164" fontId="4" fillId="0" borderId="0" xfId="0" applyNumberFormat="1" applyFont="1"/>
    <xf numFmtId="0" fontId="4" fillId="0" borderId="0" xfId="0" applyFont="1"/>
    <xf numFmtId="164" fontId="4" fillId="0" borderId="1" xfId="0" applyNumberFormat="1" applyFont="1" applyBorder="1"/>
    <xf numFmtId="164" fontId="4" fillId="0" borderId="1" xfId="0" applyNumberFormat="1" applyFont="1" applyBorder="1" applyAlignment="1">
      <alignment horizontal="left"/>
    </xf>
    <xf numFmtId="164" fontId="4" fillId="0" borderId="1" xfId="0" applyNumberFormat="1" applyFont="1" applyBorder="1" applyAlignment="1">
      <alignment horizontal="center"/>
    </xf>
    <xf numFmtId="0" fontId="2" fillId="0" borderId="0" xfId="0" applyFont="1"/>
    <xf numFmtId="0" fontId="4" fillId="0" borderId="0" xfId="0" applyFont="1" applyFill="1" applyBorder="1"/>
    <xf numFmtId="4" fontId="0" fillId="0" borderId="0" xfId="0" applyNumberFormat="1"/>
    <xf numFmtId="43" fontId="0" fillId="0" borderId="0" xfId="0" applyNumberForma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4" fillId="0" borderId="2" xfId="0" applyNumberFormat="1" applyFont="1" applyFill="1" applyBorder="1"/>
    <xf numFmtId="164" fontId="4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abSelected="1" workbookViewId="0">
      <selection activeCell="H15" sqref="H15"/>
    </sheetView>
  </sheetViews>
  <sheetFormatPr defaultRowHeight="12.75" x14ac:dyDescent="0.2"/>
  <cols>
    <col min="1" max="1" width="6.28515625" customWidth="1"/>
    <col min="2" max="2" width="45.28515625" customWidth="1"/>
    <col min="3" max="3" width="6.140625" customWidth="1"/>
    <col min="4" max="4" width="9.140625" customWidth="1"/>
    <col min="5" max="5" width="9.85546875" customWidth="1"/>
    <col min="6" max="6" width="11.5703125" customWidth="1"/>
    <col min="7" max="7" width="10.140625" style="18" bestFit="1" customWidth="1"/>
    <col min="8" max="8" width="11.28515625" bestFit="1" customWidth="1"/>
    <col min="9" max="9" width="9.28515625" bestFit="1" customWidth="1"/>
  </cols>
  <sheetData>
    <row r="1" spans="1:8" x14ac:dyDescent="0.2">
      <c r="A1" s="21" t="s">
        <v>86</v>
      </c>
      <c r="B1" s="21"/>
      <c r="C1" s="21"/>
      <c r="D1" s="21"/>
      <c r="E1" s="21"/>
      <c r="F1" s="21"/>
    </row>
    <row r="2" spans="1:8" x14ac:dyDescent="0.2">
      <c r="A2" s="20"/>
      <c r="B2" s="20"/>
      <c r="C2" s="20"/>
      <c r="D2" s="20"/>
      <c r="E2" s="20"/>
      <c r="F2" s="20"/>
    </row>
    <row r="3" spans="1:8" x14ac:dyDescent="0.2">
      <c r="A3" s="2"/>
      <c r="B3" s="2"/>
      <c r="C3" s="2"/>
      <c r="D3" s="2"/>
      <c r="E3" s="2"/>
      <c r="F3" s="1"/>
    </row>
    <row r="4" spans="1:8" x14ac:dyDescent="0.2">
      <c r="A4" s="2" t="s">
        <v>39</v>
      </c>
      <c r="B4" s="2"/>
      <c r="C4" s="2"/>
      <c r="D4" s="2"/>
      <c r="E4" s="2"/>
      <c r="F4" s="1"/>
    </row>
    <row r="5" spans="1:8" x14ac:dyDescent="0.2">
      <c r="A5" s="2" t="s">
        <v>87</v>
      </c>
      <c r="B5" s="2"/>
      <c r="C5" s="2"/>
      <c r="D5" s="2"/>
      <c r="E5" s="2"/>
      <c r="F5" s="1"/>
    </row>
    <row r="6" spans="1:8" x14ac:dyDescent="0.2">
      <c r="A6" s="2" t="s">
        <v>40</v>
      </c>
      <c r="B6" s="2"/>
      <c r="C6" s="2"/>
      <c r="D6" s="2"/>
      <c r="E6" s="2"/>
      <c r="F6" s="1"/>
    </row>
    <row r="7" spans="1:8" x14ac:dyDescent="0.2">
      <c r="A7" s="2" t="s">
        <v>88</v>
      </c>
      <c r="B7" s="2"/>
      <c r="C7" s="2"/>
      <c r="D7" s="2"/>
      <c r="E7" s="2"/>
      <c r="F7" s="1"/>
    </row>
    <row r="8" spans="1:8" x14ac:dyDescent="0.2">
      <c r="A8" s="2" t="s">
        <v>89</v>
      </c>
      <c r="B8" s="2"/>
      <c r="C8" s="2"/>
      <c r="D8" s="2"/>
      <c r="E8" s="2"/>
      <c r="F8" s="1"/>
    </row>
    <row r="9" spans="1:8" x14ac:dyDescent="0.2">
      <c r="A9" s="1"/>
      <c r="B9" s="1"/>
      <c r="C9" s="1"/>
      <c r="D9" s="1"/>
      <c r="E9" s="1"/>
      <c r="F9" s="1"/>
    </row>
    <row r="10" spans="1:8" x14ac:dyDescent="0.2">
      <c r="A10" s="3" t="s">
        <v>0</v>
      </c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</row>
    <row r="11" spans="1:8" x14ac:dyDescent="0.2">
      <c r="A11" s="13"/>
      <c r="B11" s="13"/>
      <c r="C11" s="13"/>
      <c r="D11" s="13"/>
      <c r="E11" s="13"/>
      <c r="F11" s="13"/>
    </row>
    <row r="12" spans="1:8" x14ac:dyDescent="0.2">
      <c r="A12" s="5" t="s">
        <v>6</v>
      </c>
      <c r="B12" s="6" t="s">
        <v>90</v>
      </c>
      <c r="C12" s="13"/>
      <c r="D12" s="13"/>
      <c r="E12" s="13"/>
      <c r="F12" s="13"/>
    </row>
    <row r="13" spans="1:8" x14ac:dyDescent="0.2">
      <c r="A13" s="14" t="s">
        <v>7</v>
      </c>
      <c r="B13" s="13" t="s">
        <v>91</v>
      </c>
      <c r="C13" s="15" t="s">
        <v>16</v>
      </c>
      <c r="D13" s="13">
        <v>425.52</v>
      </c>
      <c r="E13" s="13">
        <v>5.14</v>
      </c>
      <c r="F13" s="13">
        <f>D13*E13</f>
        <v>2187.1727999999998</v>
      </c>
    </row>
    <row r="14" spans="1:8" x14ac:dyDescent="0.2">
      <c r="A14" s="14" t="s">
        <v>8</v>
      </c>
      <c r="B14" s="13" t="s">
        <v>92</v>
      </c>
      <c r="C14" s="15"/>
      <c r="D14" s="13"/>
      <c r="E14" s="13"/>
      <c r="F14" s="13"/>
      <c r="H14" s="1"/>
    </row>
    <row r="15" spans="1:8" x14ac:dyDescent="0.2">
      <c r="A15" s="14" t="s">
        <v>93</v>
      </c>
      <c r="B15" s="13" t="s">
        <v>94</v>
      </c>
      <c r="C15" s="15" t="s">
        <v>17</v>
      </c>
      <c r="D15" s="13">
        <v>328</v>
      </c>
      <c r="E15" s="13">
        <v>46.05</v>
      </c>
      <c r="F15" s="13">
        <f>D15*E15</f>
        <v>15104.4</v>
      </c>
    </row>
    <row r="16" spans="1:8" x14ac:dyDescent="0.2">
      <c r="A16" s="14" t="s">
        <v>95</v>
      </c>
      <c r="B16" s="13" t="s">
        <v>96</v>
      </c>
      <c r="C16" s="15" t="s">
        <v>17</v>
      </c>
      <c r="D16" s="13">
        <v>108</v>
      </c>
      <c r="E16" s="13">
        <v>29.96</v>
      </c>
      <c r="F16" s="13">
        <f>D16*E16</f>
        <v>3235.6800000000003</v>
      </c>
    </row>
    <row r="17" spans="1:9" x14ac:dyDescent="0.2">
      <c r="A17" s="14" t="s">
        <v>9</v>
      </c>
      <c r="B17" s="13" t="s">
        <v>97</v>
      </c>
      <c r="C17" s="15" t="s">
        <v>23</v>
      </c>
      <c r="D17" s="13">
        <v>24</v>
      </c>
      <c r="E17" s="13">
        <v>935</v>
      </c>
      <c r="F17" s="13">
        <f>D17*E17</f>
        <v>22440</v>
      </c>
    </row>
    <row r="18" spans="1:9" x14ac:dyDescent="0.2">
      <c r="A18" s="14" t="s">
        <v>98</v>
      </c>
      <c r="B18" s="13" t="s">
        <v>99</v>
      </c>
      <c r="C18" s="15" t="s">
        <v>16</v>
      </c>
      <c r="D18" s="13">
        <v>376.39</v>
      </c>
      <c r="E18" s="13">
        <v>6.87</v>
      </c>
      <c r="F18" s="13">
        <f>D18*E18</f>
        <v>2585.7993000000001</v>
      </c>
    </row>
    <row r="19" spans="1:9" x14ac:dyDescent="0.2">
      <c r="A19" s="14"/>
      <c r="B19" s="6" t="s">
        <v>100</v>
      </c>
      <c r="C19" s="3"/>
      <c r="D19" s="6"/>
      <c r="E19" s="6"/>
      <c r="F19" s="6">
        <f>F13+F15+F16+F17+F18</f>
        <v>45553.052100000001</v>
      </c>
      <c r="H19" s="19"/>
    </row>
    <row r="20" spans="1:9" x14ac:dyDescent="0.2">
      <c r="A20" s="14"/>
      <c r="B20" s="13"/>
      <c r="C20" s="15"/>
      <c r="D20" s="13"/>
      <c r="E20" s="13"/>
      <c r="F20" s="13"/>
    </row>
    <row r="21" spans="1:9" x14ac:dyDescent="0.2">
      <c r="A21" s="5" t="s">
        <v>10</v>
      </c>
      <c r="B21" s="6" t="s">
        <v>11</v>
      </c>
      <c r="C21" s="15"/>
      <c r="D21" s="13"/>
      <c r="E21" s="13"/>
      <c r="F21" s="13"/>
      <c r="I21" s="19"/>
    </row>
    <row r="22" spans="1:9" x14ac:dyDescent="0.2">
      <c r="A22" s="14" t="s">
        <v>12</v>
      </c>
      <c r="B22" s="13" t="s">
        <v>101</v>
      </c>
      <c r="C22" s="15" t="s">
        <v>18</v>
      </c>
      <c r="D22" s="13">
        <v>2901.48</v>
      </c>
      <c r="E22" s="13">
        <v>1.65</v>
      </c>
      <c r="F22" s="13">
        <f t="shared" ref="F22:F26" si="0">D22*E22</f>
        <v>4787.442</v>
      </c>
      <c r="H22" s="19"/>
    </row>
    <row r="23" spans="1:9" x14ac:dyDescent="0.2">
      <c r="A23" s="14" t="s">
        <v>14</v>
      </c>
      <c r="B23" s="13" t="s">
        <v>102</v>
      </c>
      <c r="C23" s="15" t="s">
        <v>17</v>
      </c>
      <c r="D23" s="13">
        <v>688</v>
      </c>
      <c r="E23" s="13">
        <v>21.7</v>
      </c>
      <c r="F23" s="13">
        <f t="shared" si="0"/>
        <v>14929.6</v>
      </c>
    </row>
    <row r="24" spans="1:9" x14ac:dyDescent="0.2">
      <c r="A24" s="14" t="s">
        <v>68</v>
      </c>
      <c r="B24" s="13" t="s">
        <v>35</v>
      </c>
      <c r="C24" s="15"/>
      <c r="D24" s="13"/>
      <c r="E24" s="13"/>
      <c r="F24" s="13"/>
    </row>
    <row r="25" spans="1:9" x14ac:dyDescent="0.2">
      <c r="A25" s="14" t="s">
        <v>103</v>
      </c>
      <c r="B25" s="13" t="s">
        <v>104</v>
      </c>
      <c r="C25" s="15" t="s">
        <v>18</v>
      </c>
      <c r="D25" s="13">
        <v>2901.48</v>
      </c>
      <c r="E25" s="13">
        <v>52.1</v>
      </c>
      <c r="F25" s="13">
        <f t="shared" si="0"/>
        <v>151167.10800000001</v>
      </c>
    </row>
    <row r="26" spans="1:9" x14ac:dyDescent="0.2">
      <c r="A26" s="14" t="s">
        <v>105</v>
      </c>
      <c r="B26" s="13" t="s">
        <v>106</v>
      </c>
      <c r="C26" s="15" t="s">
        <v>16</v>
      </c>
      <c r="D26" s="13">
        <v>0.72</v>
      </c>
      <c r="E26" s="13">
        <v>1171.6099999999999</v>
      </c>
      <c r="F26" s="13">
        <f t="shared" si="0"/>
        <v>843.55919999999992</v>
      </c>
    </row>
    <row r="27" spans="1:9" x14ac:dyDescent="0.2">
      <c r="A27" s="14"/>
      <c r="B27" s="6" t="s">
        <v>24</v>
      </c>
      <c r="C27" s="3"/>
      <c r="D27" s="6"/>
      <c r="E27" s="6"/>
      <c r="F27" s="6">
        <f>F22+F23+F25+F26+F24</f>
        <v>171727.70920000001</v>
      </c>
    </row>
    <row r="28" spans="1:9" x14ac:dyDescent="0.2">
      <c r="A28" s="14"/>
      <c r="B28" s="6"/>
      <c r="C28" s="3"/>
      <c r="D28" s="6"/>
      <c r="E28" s="6"/>
      <c r="F28" s="6"/>
    </row>
    <row r="29" spans="1:9" x14ac:dyDescent="0.2">
      <c r="A29" s="5" t="s">
        <v>107</v>
      </c>
      <c r="B29" s="6" t="s">
        <v>108</v>
      </c>
      <c r="C29" s="3"/>
      <c r="D29" s="6"/>
      <c r="E29" s="6"/>
      <c r="F29" s="6"/>
    </row>
    <row r="30" spans="1:9" x14ac:dyDescent="0.2">
      <c r="A30" s="5" t="s">
        <v>28</v>
      </c>
      <c r="B30" s="22" t="s">
        <v>109</v>
      </c>
      <c r="C30" s="23" t="s">
        <v>16</v>
      </c>
      <c r="D30" s="13">
        <v>165.12</v>
      </c>
      <c r="E30" s="13">
        <v>9.7799999999999994</v>
      </c>
      <c r="F30" s="13">
        <f>D30*E30</f>
        <v>1614.8735999999999</v>
      </c>
    </row>
    <row r="31" spans="1:9" x14ac:dyDescent="0.2">
      <c r="A31" s="14" t="s">
        <v>28</v>
      </c>
      <c r="B31" s="13" t="s">
        <v>110</v>
      </c>
      <c r="C31" s="15" t="s">
        <v>18</v>
      </c>
      <c r="D31" s="13">
        <v>1100.8</v>
      </c>
      <c r="E31" s="13">
        <v>29.15</v>
      </c>
      <c r="F31" s="13">
        <f>D31*E31</f>
        <v>32088.319999999996</v>
      </c>
    </row>
    <row r="32" spans="1:9" x14ac:dyDescent="0.2">
      <c r="A32" s="14" t="s">
        <v>30</v>
      </c>
      <c r="B32" s="13" t="s">
        <v>111</v>
      </c>
      <c r="C32" s="15" t="s">
        <v>18</v>
      </c>
      <c r="D32" s="13">
        <v>132</v>
      </c>
      <c r="E32" s="13">
        <v>26.15</v>
      </c>
      <c r="F32" s="13">
        <f>D32*E32</f>
        <v>3451.7999999999997</v>
      </c>
      <c r="H32" s="19"/>
    </row>
    <row r="33" spans="1:6" x14ac:dyDescent="0.2">
      <c r="A33" s="14"/>
      <c r="B33" s="6" t="s">
        <v>112</v>
      </c>
      <c r="C33" s="3"/>
      <c r="D33" s="6"/>
      <c r="E33" s="6"/>
      <c r="F33" s="6">
        <f>SUM(F30:F32)</f>
        <v>37154.993600000002</v>
      </c>
    </row>
    <row r="34" spans="1:6" x14ac:dyDescent="0.2">
      <c r="A34" s="14"/>
      <c r="B34" s="6"/>
      <c r="C34" s="3"/>
      <c r="D34" s="6"/>
      <c r="E34" s="6"/>
      <c r="F34" s="6"/>
    </row>
    <row r="35" spans="1:6" x14ac:dyDescent="0.2">
      <c r="A35" s="5" t="s">
        <v>113</v>
      </c>
      <c r="B35" s="6" t="s">
        <v>27</v>
      </c>
      <c r="C35" s="3"/>
      <c r="D35" s="6"/>
      <c r="E35" s="6"/>
      <c r="F35" s="6"/>
    </row>
    <row r="36" spans="1:6" x14ac:dyDescent="0.2">
      <c r="A36" s="14" t="s">
        <v>114</v>
      </c>
      <c r="B36" s="13" t="s">
        <v>29</v>
      </c>
      <c r="C36" s="15" t="s">
        <v>23</v>
      </c>
      <c r="D36" s="13">
        <v>3</v>
      </c>
      <c r="E36" s="13">
        <v>125.03</v>
      </c>
      <c r="F36" s="13">
        <f>D36*E36</f>
        <v>375.09000000000003</v>
      </c>
    </row>
    <row r="37" spans="1:6" x14ac:dyDescent="0.2">
      <c r="A37" s="14" t="s">
        <v>115</v>
      </c>
      <c r="B37" s="13" t="s">
        <v>31</v>
      </c>
      <c r="C37" s="15" t="s">
        <v>23</v>
      </c>
      <c r="D37" s="13">
        <v>2</v>
      </c>
      <c r="E37" s="13">
        <v>200.35</v>
      </c>
      <c r="F37" s="13">
        <f>D37*E37</f>
        <v>400.7</v>
      </c>
    </row>
    <row r="38" spans="1:6" x14ac:dyDescent="0.2">
      <c r="A38" s="14" t="s">
        <v>116</v>
      </c>
      <c r="B38" s="13" t="s">
        <v>33</v>
      </c>
      <c r="C38" s="15" t="s">
        <v>23</v>
      </c>
      <c r="D38" s="13">
        <v>1</v>
      </c>
      <c r="E38" s="13">
        <v>200.48</v>
      </c>
      <c r="F38" s="13">
        <f>D38*E38</f>
        <v>200.48</v>
      </c>
    </row>
    <row r="39" spans="1:6" x14ac:dyDescent="0.2">
      <c r="A39" s="14" t="s">
        <v>117</v>
      </c>
      <c r="B39" s="13" t="s">
        <v>70</v>
      </c>
      <c r="C39" s="15" t="s">
        <v>23</v>
      </c>
      <c r="D39" s="13">
        <v>4</v>
      </c>
      <c r="E39" s="13">
        <v>200.35</v>
      </c>
      <c r="F39" s="13">
        <f>D39*E39</f>
        <v>801.4</v>
      </c>
    </row>
    <row r="40" spans="1:6" x14ac:dyDescent="0.2">
      <c r="A40" s="14" t="s">
        <v>118</v>
      </c>
      <c r="B40" s="13" t="s">
        <v>71</v>
      </c>
      <c r="C40" s="15" t="s">
        <v>18</v>
      </c>
      <c r="D40" s="13">
        <v>56</v>
      </c>
      <c r="E40" s="13">
        <v>12.5</v>
      </c>
      <c r="F40" s="13">
        <f>D40*E40</f>
        <v>700</v>
      </c>
    </row>
    <row r="41" spans="1:6" x14ac:dyDescent="0.2">
      <c r="A41" s="14"/>
      <c r="B41" s="6" t="s">
        <v>34</v>
      </c>
      <c r="C41" s="15"/>
      <c r="D41" s="13"/>
      <c r="E41" s="6"/>
      <c r="F41" s="6">
        <f>SUM(F36:F40)</f>
        <v>2477.67</v>
      </c>
    </row>
    <row r="42" spans="1:6" x14ac:dyDescent="0.2">
      <c r="A42" s="13"/>
      <c r="B42" s="13"/>
      <c r="C42" s="13"/>
      <c r="D42" s="13"/>
      <c r="E42" s="13"/>
      <c r="F42" s="13"/>
    </row>
    <row r="43" spans="1:6" x14ac:dyDescent="0.2">
      <c r="A43" s="13"/>
      <c r="B43" s="10" t="s">
        <v>15</v>
      </c>
      <c r="C43" s="10"/>
      <c r="D43" s="10"/>
      <c r="E43" s="10"/>
      <c r="F43" s="10">
        <f>F19+F27+F41+F33</f>
        <v>256913.42490000004</v>
      </c>
    </row>
    <row r="44" spans="1:6" x14ac:dyDescent="0.2">
      <c r="A44" s="1"/>
      <c r="B44" t="s">
        <v>119</v>
      </c>
      <c r="C44" s="1"/>
      <c r="D44" s="1"/>
      <c r="E44" s="1"/>
      <c r="F44" s="1"/>
    </row>
    <row r="46" spans="1:6" x14ac:dyDescent="0.2">
      <c r="F46" s="1"/>
    </row>
    <row r="47" spans="1:6" x14ac:dyDescent="0.2">
      <c r="A47" s="2" t="s">
        <v>39</v>
      </c>
      <c r="B47" s="2"/>
      <c r="C47" s="2"/>
      <c r="D47" s="2"/>
      <c r="E47" s="2"/>
      <c r="F47" s="1"/>
    </row>
    <row r="48" spans="1:6" x14ac:dyDescent="0.2">
      <c r="A48" s="2" t="s">
        <v>56</v>
      </c>
      <c r="B48" s="2"/>
      <c r="C48" s="2"/>
      <c r="D48" s="2"/>
      <c r="E48" s="2"/>
      <c r="F48" s="1"/>
    </row>
    <row r="49" spans="1:6" x14ac:dyDescent="0.2">
      <c r="A49" s="2" t="s">
        <v>40</v>
      </c>
      <c r="B49" s="2"/>
      <c r="C49" s="2"/>
      <c r="D49" s="2"/>
      <c r="E49" s="2"/>
      <c r="F49" s="1"/>
    </row>
    <row r="50" spans="1:6" x14ac:dyDescent="0.2">
      <c r="A50" s="2" t="s">
        <v>57</v>
      </c>
      <c r="B50" s="2"/>
      <c r="C50" s="2"/>
      <c r="D50" s="2"/>
      <c r="E50" s="2"/>
      <c r="F50" s="1"/>
    </row>
    <row r="51" spans="1:6" x14ac:dyDescent="0.2">
      <c r="A51" s="2" t="s">
        <v>78</v>
      </c>
      <c r="B51" s="2"/>
      <c r="C51" s="2"/>
      <c r="D51" s="2"/>
      <c r="E51" s="2"/>
      <c r="F51" s="1"/>
    </row>
    <row r="52" spans="1:6" x14ac:dyDescent="0.2">
      <c r="A52" s="1"/>
      <c r="B52" s="1"/>
      <c r="C52" s="1"/>
      <c r="D52" s="1"/>
      <c r="E52" s="1"/>
      <c r="F52" s="1"/>
    </row>
    <row r="53" spans="1:6" x14ac:dyDescent="0.2">
      <c r="A53" s="3" t="s">
        <v>0</v>
      </c>
      <c r="B53" s="3" t="s">
        <v>1</v>
      </c>
      <c r="C53" s="3" t="s">
        <v>2</v>
      </c>
      <c r="D53" s="3" t="s">
        <v>3</v>
      </c>
      <c r="E53" s="3" t="s">
        <v>4</v>
      </c>
      <c r="F53" s="3" t="s">
        <v>5</v>
      </c>
    </row>
    <row r="54" spans="1:6" x14ac:dyDescent="0.2">
      <c r="A54" s="4"/>
      <c r="B54" s="4"/>
      <c r="C54" s="4"/>
      <c r="D54" s="4"/>
      <c r="E54" s="4"/>
      <c r="F54" s="4"/>
    </row>
    <row r="55" spans="1:6" x14ac:dyDescent="0.2">
      <c r="A55" s="5" t="s">
        <v>6</v>
      </c>
      <c r="B55" s="6" t="s">
        <v>11</v>
      </c>
      <c r="C55" s="8"/>
      <c r="D55" s="4"/>
      <c r="E55" s="4"/>
      <c r="F55" s="4"/>
    </row>
    <row r="56" spans="1:6" x14ac:dyDescent="0.2">
      <c r="A56" s="7" t="s">
        <v>7</v>
      </c>
      <c r="B56" s="13" t="s">
        <v>60</v>
      </c>
      <c r="C56" s="8" t="s">
        <v>18</v>
      </c>
      <c r="D56" s="4">
        <v>1415.16</v>
      </c>
      <c r="E56" s="4">
        <v>1.93</v>
      </c>
      <c r="F56" s="4">
        <f>D56*E56</f>
        <v>2731.2588000000001</v>
      </c>
    </row>
    <row r="57" spans="1:6" x14ac:dyDescent="0.2">
      <c r="A57" s="7" t="s">
        <v>8</v>
      </c>
      <c r="B57" s="13" t="s">
        <v>61</v>
      </c>
      <c r="C57" s="8" t="s">
        <v>17</v>
      </c>
      <c r="D57" s="4">
        <v>357</v>
      </c>
      <c r="E57" s="4">
        <v>25.36</v>
      </c>
      <c r="F57" s="4">
        <f>D57*E57</f>
        <v>9053.52</v>
      </c>
    </row>
    <row r="58" spans="1:6" x14ac:dyDescent="0.2">
      <c r="A58" s="14" t="s">
        <v>9</v>
      </c>
      <c r="B58" s="13" t="s">
        <v>62</v>
      </c>
      <c r="C58" s="8" t="s">
        <v>18</v>
      </c>
      <c r="D58" s="4">
        <v>1415.16</v>
      </c>
      <c r="E58" s="4">
        <v>52.5</v>
      </c>
      <c r="F58" s="4">
        <f>D58*E58</f>
        <v>74295.900000000009</v>
      </c>
    </row>
    <row r="59" spans="1:6" x14ac:dyDescent="0.2">
      <c r="A59" s="7"/>
      <c r="B59" s="6" t="s">
        <v>24</v>
      </c>
      <c r="C59" s="3"/>
      <c r="D59" s="6"/>
      <c r="E59" s="6"/>
      <c r="F59" s="6">
        <f>F56+F57+F58</f>
        <v>86080.678800000009</v>
      </c>
    </row>
    <row r="60" spans="1:6" x14ac:dyDescent="0.2">
      <c r="A60" s="7"/>
      <c r="B60" s="6"/>
      <c r="C60" s="3"/>
      <c r="D60" s="6"/>
      <c r="E60" s="6"/>
      <c r="F60" s="6"/>
    </row>
    <row r="61" spans="1:6" x14ac:dyDescent="0.2">
      <c r="A61" s="5" t="s">
        <v>10</v>
      </c>
      <c r="B61" s="6" t="s">
        <v>58</v>
      </c>
      <c r="C61" s="3"/>
      <c r="D61" s="6"/>
      <c r="E61" s="6"/>
      <c r="F61" s="6"/>
    </row>
    <row r="62" spans="1:6" x14ac:dyDescent="0.2">
      <c r="A62" s="14" t="s">
        <v>12</v>
      </c>
      <c r="B62" s="13" t="s">
        <v>63</v>
      </c>
      <c r="C62" s="15" t="s">
        <v>16</v>
      </c>
      <c r="D62" s="13">
        <v>85.68</v>
      </c>
      <c r="E62" s="13">
        <v>12.97</v>
      </c>
      <c r="F62" s="13">
        <f>D62*E62</f>
        <v>1111.2696000000001</v>
      </c>
    </row>
    <row r="63" spans="1:6" x14ac:dyDescent="0.2">
      <c r="A63" s="14" t="s">
        <v>14</v>
      </c>
      <c r="B63" s="13" t="s">
        <v>64</v>
      </c>
      <c r="C63" s="15" t="s">
        <v>18</v>
      </c>
      <c r="D63" s="13">
        <v>571</v>
      </c>
      <c r="E63" s="13">
        <v>23.62</v>
      </c>
      <c r="F63" s="13">
        <f>D63*E63</f>
        <v>13487.02</v>
      </c>
    </row>
    <row r="64" spans="1:6" x14ac:dyDescent="0.2">
      <c r="A64" s="14" t="s">
        <v>68</v>
      </c>
      <c r="B64" s="13" t="s">
        <v>69</v>
      </c>
      <c r="C64" s="15" t="s">
        <v>18</v>
      </c>
      <c r="D64" s="13">
        <v>67</v>
      </c>
      <c r="E64" s="13">
        <v>26.15</v>
      </c>
      <c r="F64" s="13">
        <f>D64*E64</f>
        <v>1752.05</v>
      </c>
    </row>
    <row r="65" spans="1:6" x14ac:dyDescent="0.2">
      <c r="A65" s="14"/>
      <c r="B65" s="6" t="s">
        <v>59</v>
      </c>
      <c r="C65" s="15"/>
      <c r="D65" s="13"/>
      <c r="E65" s="13"/>
      <c r="F65" s="6">
        <f>SUM(F62:F64)</f>
        <v>16350.339599999999</v>
      </c>
    </row>
    <row r="66" spans="1:6" x14ac:dyDescent="0.2">
      <c r="A66" s="7"/>
      <c r="B66" s="6"/>
      <c r="C66" s="3"/>
      <c r="D66" s="6"/>
      <c r="E66" s="6"/>
      <c r="F66" s="6"/>
    </row>
    <row r="67" spans="1:6" x14ac:dyDescent="0.2">
      <c r="A67" s="5" t="s">
        <v>26</v>
      </c>
      <c r="B67" s="6" t="s">
        <v>27</v>
      </c>
      <c r="C67" s="3"/>
      <c r="D67" s="6"/>
      <c r="E67" s="6"/>
      <c r="F67" s="6"/>
    </row>
    <row r="68" spans="1:6" x14ac:dyDescent="0.2">
      <c r="A68" s="14" t="s">
        <v>28</v>
      </c>
      <c r="B68" s="13" t="s">
        <v>29</v>
      </c>
      <c r="C68" s="15" t="s">
        <v>23</v>
      </c>
      <c r="D68" s="13">
        <v>1</v>
      </c>
      <c r="E68" s="13">
        <v>149.94999999999999</v>
      </c>
      <c r="F68" s="13">
        <f>D68*E68</f>
        <v>149.94999999999999</v>
      </c>
    </row>
    <row r="69" spans="1:6" x14ac:dyDescent="0.2">
      <c r="A69" s="14" t="s">
        <v>30</v>
      </c>
      <c r="B69" s="13" t="s">
        <v>31</v>
      </c>
      <c r="C69" s="15" t="s">
        <v>23</v>
      </c>
      <c r="D69" s="13">
        <v>2</v>
      </c>
      <c r="E69" s="13">
        <v>200</v>
      </c>
      <c r="F69" s="13">
        <f>D69*E69</f>
        <v>400</v>
      </c>
    </row>
    <row r="70" spans="1:6" x14ac:dyDescent="0.2">
      <c r="A70" s="14" t="s">
        <v>32</v>
      </c>
      <c r="B70" s="13" t="s">
        <v>33</v>
      </c>
      <c r="C70" s="15" t="s">
        <v>23</v>
      </c>
      <c r="D70" s="13">
        <v>1</v>
      </c>
      <c r="E70" s="13">
        <v>200</v>
      </c>
      <c r="F70" s="13">
        <f>D70*E70</f>
        <v>200</v>
      </c>
    </row>
    <row r="71" spans="1:6" x14ac:dyDescent="0.2">
      <c r="A71" s="14" t="s">
        <v>72</v>
      </c>
      <c r="B71" s="13" t="s">
        <v>70</v>
      </c>
      <c r="C71" s="15" t="s">
        <v>23</v>
      </c>
      <c r="D71" s="13">
        <v>2</v>
      </c>
      <c r="E71" s="13">
        <v>200</v>
      </c>
      <c r="F71" s="13">
        <f>D71*E71</f>
        <v>400</v>
      </c>
    </row>
    <row r="72" spans="1:6" x14ac:dyDescent="0.2">
      <c r="A72" s="14" t="s">
        <v>73</v>
      </c>
      <c r="B72" s="13" t="s">
        <v>71</v>
      </c>
      <c r="C72" s="15" t="s">
        <v>18</v>
      </c>
      <c r="D72" s="13">
        <v>64</v>
      </c>
      <c r="E72" s="13">
        <v>12.5</v>
      </c>
      <c r="F72" s="13">
        <f>D72*E72</f>
        <v>800</v>
      </c>
    </row>
    <row r="73" spans="1:6" x14ac:dyDescent="0.2">
      <c r="A73" s="14"/>
      <c r="B73" s="6" t="s">
        <v>34</v>
      </c>
      <c r="C73" s="15"/>
      <c r="D73" s="13"/>
      <c r="E73" s="6"/>
      <c r="F73" s="6">
        <f>SUM(F68:F72)</f>
        <v>1949.95</v>
      </c>
    </row>
    <row r="74" spans="1:6" x14ac:dyDescent="0.2">
      <c r="A74" s="4"/>
      <c r="B74" s="4"/>
      <c r="C74" s="4"/>
      <c r="D74" s="4"/>
      <c r="E74" s="4"/>
      <c r="F74" s="4"/>
    </row>
    <row r="75" spans="1:6" x14ac:dyDescent="0.2">
      <c r="A75" s="4"/>
      <c r="B75" s="10" t="s">
        <v>15</v>
      </c>
      <c r="C75" s="10"/>
      <c r="D75" s="10"/>
      <c r="E75" s="10"/>
      <c r="F75" s="10">
        <f>F59+F65+F73</f>
        <v>104380.9684</v>
      </c>
    </row>
    <row r="76" spans="1:6" x14ac:dyDescent="0.2">
      <c r="A76" s="1"/>
      <c r="B76" s="1"/>
      <c r="C76" s="1"/>
      <c r="D76" s="1"/>
      <c r="E76" s="1"/>
      <c r="F76" s="1"/>
    </row>
    <row r="78" spans="1:6" x14ac:dyDescent="0.2">
      <c r="B78" s="12" t="s">
        <v>65</v>
      </c>
      <c r="F78" s="1"/>
    </row>
    <row r="79" spans="1:6" x14ac:dyDescent="0.2">
      <c r="B79" s="12" t="s">
        <v>66</v>
      </c>
    </row>
    <row r="80" spans="1:6" x14ac:dyDescent="0.2">
      <c r="B80" s="17" t="s">
        <v>67</v>
      </c>
    </row>
    <row r="82" spans="2:2" x14ac:dyDescent="0.2">
      <c r="B82" t="s">
        <v>79</v>
      </c>
    </row>
    <row r="83" spans="2:2" x14ac:dyDescent="0.2">
      <c r="B83" t="s">
        <v>80</v>
      </c>
    </row>
    <row r="84" spans="2:2" x14ac:dyDescent="0.2">
      <c r="B84" t="s">
        <v>81</v>
      </c>
    </row>
    <row r="87" spans="2:2" x14ac:dyDescent="0.2">
      <c r="B87" t="s">
        <v>82</v>
      </c>
    </row>
    <row r="88" spans="2:2" x14ac:dyDescent="0.2">
      <c r="B88" t="s">
        <v>83</v>
      </c>
    </row>
    <row r="89" spans="2:2" x14ac:dyDescent="0.2">
      <c r="B89" t="s">
        <v>84</v>
      </c>
    </row>
    <row r="90" spans="2:2" x14ac:dyDescent="0.2">
      <c r="B90" t="s">
        <v>85</v>
      </c>
    </row>
  </sheetData>
  <mergeCells count="1">
    <mergeCell ref="A1:F1"/>
  </mergeCells>
  <phoneticPr fontId="1" type="noConversion"/>
  <pageMargins left="0.78740157499999996" right="0.78740157499999996" top="0.984251969" bottom="0.984251969" header="0.49212598499999999" footer="0.49212598499999999"/>
  <pageSetup paperSize="9" orientation="portrait" horizontalDpi="4294967295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2:H35"/>
  <sheetViews>
    <sheetView workbookViewId="0">
      <selection activeCell="G20" sqref="G20"/>
    </sheetView>
  </sheetViews>
  <sheetFormatPr defaultRowHeight="12.75" x14ac:dyDescent="0.2"/>
  <cols>
    <col min="1" max="1" width="6.28515625" customWidth="1"/>
    <col min="2" max="2" width="35.140625" customWidth="1"/>
    <col min="3" max="3" width="6.140625" hidden="1" customWidth="1"/>
    <col min="4" max="4" width="9" hidden="1" customWidth="1"/>
    <col min="5" max="5" width="11" hidden="1" customWidth="1"/>
    <col min="6" max="6" width="12.85546875" customWidth="1"/>
    <col min="7" max="7" width="12.42578125" customWidth="1"/>
    <col min="8" max="8" width="11" customWidth="1"/>
    <col min="9" max="9" width="10.85546875" customWidth="1"/>
    <col min="10" max="10" width="12.42578125" customWidth="1"/>
    <col min="11" max="11" width="11" customWidth="1"/>
  </cols>
  <sheetData>
    <row r="32" spans="6:8" x14ac:dyDescent="0.2">
      <c r="F32" s="1"/>
      <c r="H32" s="1"/>
    </row>
    <row r="33" spans="6:8" x14ac:dyDescent="0.2">
      <c r="F33" s="1"/>
      <c r="G33" s="1"/>
      <c r="H33" s="1"/>
    </row>
    <row r="35" spans="6:8" x14ac:dyDescent="0.2">
      <c r="F35" s="1"/>
    </row>
  </sheetData>
  <phoneticPr fontId="1" type="noConversion"/>
  <pageMargins left="0.78740157499999996" right="0.78740157499999996" top="0.984251969" bottom="0.984251969" header="0.49212598499999999" footer="0.49212598499999999"/>
  <pageSetup paperSize="257" orientation="landscape" horizontalDpi="4294967295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activeCell="F49" sqref="F49"/>
    </sheetView>
  </sheetViews>
  <sheetFormatPr defaultRowHeight="12.75" x14ac:dyDescent="0.2"/>
  <cols>
    <col min="1" max="1" width="6.5703125" customWidth="1"/>
    <col min="2" max="2" width="10.140625" customWidth="1"/>
  </cols>
  <sheetData>
    <row r="1" spans="1:6" x14ac:dyDescent="0.2">
      <c r="A1" s="9" t="s">
        <v>19</v>
      </c>
      <c r="B1" s="9"/>
      <c r="C1" s="9"/>
      <c r="D1" s="9"/>
      <c r="E1" s="9"/>
      <c r="F1" s="1"/>
    </row>
    <row r="2" spans="1:6" x14ac:dyDescent="0.2">
      <c r="A2" s="1"/>
      <c r="B2" s="1"/>
      <c r="C2" s="1"/>
      <c r="D2" s="1"/>
      <c r="E2" s="1"/>
      <c r="F2" s="1"/>
    </row>
    <row r="3" spans="1:6" ht="11.25" customHeight="1" x14ac:dyDescent="0.2">
      <c r="A3" s="1"/>
      <c r="B3" s="1"/>
      <c r="C3" s="1"/>
      <c r="D3" s="1"/>
      <c r="E3" s="1"/>
      <c r="F3" s="1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9" t="s">
        <v>6</v>
      </c>
      <c r="B5" s="9" t="s">
        <v>11</v>
      </c>
      <c r="C5" s="9"/>
      <c r="D5" s="1"/>
      <c r="E5" s="1"/>
      <c r="F5" s="1"/>
    </row>
    <row r="6" spans="1:6" x14ac:dyDescent="0.2">
      <c r="A6" s="1"/>
      <c r="B6" s="1"/>
      <c r="C6" s="1"/>
      <c r="D6" s="1"/>
      <c r="E6" s="1"/>
      <c r="F6" s="1"/>
    </row>
    <row r="7" spans="1:6" x14ac:dyDescent="0.2">
      <c r="A7" s="1" t="s">
        <v>7</v>
      </c>
      <c r="B7" s="1" t="s">
        <v>13</v>
      </c>
      <c r="C7" s="1"/>
      <c r="D7" s="1"/>
      <c r="E7" s="1"/>
      <c r="F7" s="1"/>
    </row>
    <row r="8" spans="1:6" x14ac:dyDescent="0.2">
      <c r="A8" s="1"/>
      <c r="B8" s="1"/>
      <c r="C8" s="1"/>
      <c r="D8" s="1"/>
      <c r="E8" s="1"/>
      <c r="F8" s="1"/>
    </row>
    <row r="9" spans="1:6" x14ac:dyDescent="0.2">
      <c r="A9" s="1"/>
      <c r="B9" s="1" t="s">
        <v>20</v>
      </c>
      <c r="C9" s="1"/>
      <c r="D9" s="1"/>
      <c r="E9" s="1"/>
      <c r="F9" s="1"/>
    </row>
    <row r="10" spans="1:6" x14ac:dyDescent="0.2">
      <c r="A10" s="1"/>
      <c r="B10" s="1" t="s">
        <v>21</v>
      </c>
      <c r="C10" s="1"/>
      <c r="D10" s="1"/>
      <c r="E10" s="1"/>
      <c r="F10" s="1"/>
    </row>
    <row r="11" spans="1:6" x14ac:dyDescent="0.2">
      <c r="A11" s="1"/>
      <c r="B11" s="1"/>
      <c r="C11" s="1"/>
      <c r="D11" s="1"/>
      <c r="E11" s="1"/>
      <c r="F11" s="1"/>
    </row>
    <row r="12" spans="1:6" x14ac:dyDescent="0.2">
      <c r="A12" s="1"/>
      <c r="B12" s="2" t="s">
        <v>41</v>
      </c>
      <c r="C12" s="1"/>
      <c r="D12" s="1"/>
      <c r="E12" s="1"/>
      <c r="F12" s="1"/>
    </row>
    <row r="13" spans="1:6" x14ac:dyDescent="0.2">
      <c r="A13" s="1"/>
      <c r="B13" s="1"/>
      <c r="C13" s="1"/>
      <c r="D13" s="1"/>
      <c r="E13" s="1"/>
      <c r="F13" s="1"/>
    </row>
    <row r="14" spans="1:6" x14ac:dyDescent="0.2">
      <c r="A14" s="1" t="s">
        <v>8</v>
      </c>
      <c r="B14" s="1" t="s">
        <v>22</v>
      </c>
      <c r="C14" s="1"/>
      <c r="D14" s="1"/>
      <c r="E14" s="1"/>
      <c r="F14" s="1"/>
    </row>
    <row r="15" spans="1:6" x14ac:dyDescent="0.2">
      <c r="A15" s="1"/>
      <c r="B15" s="1"/>
      <c r="C15" s="1"/>
      <c r="D15" s="1"/>
      <c r="E15" s="1"/>
      <c r="F15" s="1"/>
    </row>
    <row r="16" spans="1:6" x14ac:dyDescent="0.2">
      <c r="A16" s="1"/>
      <c r="B16" s="1" t="s">
        <v>21</v>
      </c>
      <c r="C16" s="1"/>
      <c r="D16" s="1"/>
      <c r="E16" s="1"/>
      <c r="F16" s="1"/>
    </row>
    <row r="17" spans="1:6" x14ac:dyDescent="0.2">
      <c r="A17" s="1"/>
      <c r="B17" s="2"/>
      <c r="C17" s="1"/>
      <c r="D17" s="1"/>
      <c r="E17" s="1"/>
      <c r="F17" s="1"/>
    </row>
    <row r="18" spans="1:6" x14ac:dyDescent="0.2">
      <c r="A18" s="1"/>
      <c r="B18" s="11" t="s">
        <v>42</v>
      </c>
      <c r="C18" s="1"/>
      <c r="D18" s="1"/>
      <c r="E18" s="1"/>
      <c r="F18" s="1"/>
    </row>
    <row r="19" spans="1:6" x14ac:dyDescent="0.2">
      <c r="A19" s="1"/>
      <c r="B19" s="11" t="s">
        <v>43</v>
      </c>
      <c r="C19" s="1"/>
      <c r="D19" s="1"/>
      <c r="E19" s="1"/>
      <c r="F19" s="1"/>
    </row>
    <row r="20" spans="1:6" x14ac:dyDescent="0.2">
      <c r="A20" s="1"/>
      <c r="B20" s="2" t="s">
        <v>44</v>
      </c>
      <c r="C20" s="1"/>
      <c r="D20" s="1"/>
      <c r="E20" s="1"/>
      <c r="F20" s="1"/>
    </row>
    <row r="21" spans="1:6" x14ac:dyDescent="0.2">
      <c r="A21" s="1"/>
      <c r="B21" s="1"/>
      <c r="C21" s="1"/>
      <c r="D21" s="1"/>
      <c r="E21" s="1"/>
      <c r="F21" s="1"/>
    </row>
    <row r="22" spans="1:6" x14ac:dyDescent="0.2">
      <c r="A22" s="1"/>
      <c r="B22" s="1"/>
      <c r="C22" s="1"/>
      <c r="D22" s="1"/>
      <c r="E22" s="1"/>
      <c r="F22" s="1"/>
    </row>
    <row r="23" spans="1:6" x14ac:dyDescent="0.2">
      <c r="A23" s="1" t="s">
        <v>9</v>
      </c>
      <c r="B23" s="1" t="s">
        <v>35</v>
      </c>
      <c r="C23" s="1"/>
      <c r="D23" s="1"/>
      <c r="E23" s="1"/>
      <c r="F23" s="1"/>
    </row>
    <row r="24" spans="1:6" x14ac:dyDescent="0.2">
      <c r="A24" s="1"/>
      <c r="B24" s="1"/>
      <c r="C24" s="1"/>
      <c r="D24" s="1"/>
      <c r="E24" s="1"/>
      <c r="F24" s="1"/>
    </row>
    <row r="25" spans="1:6" x14ac:dyDescent="0.2">
      <c r="A25" s="11"/>
      <c r="B25" s="11" t="s">
        <v>25</v>
      </c>
      <c r="C25" s="1"/>
      <c r="D25" s="1"/>
      <c r="E25" s="1"/>
      <c r="F25" s="1"/>
    </row>
    <row r="26" spans="1:6" x14ac:dyDescent="0.2">
      <c r="A26" s="1"/>
      <c r="B26" s="1"/>
      <c r="C26" s="1"/>
      <c r="D26" s="1"/>
      <c r="E26" s="1"/>
      <c r="F26" s="1"/>
    </row>
    <row r="27" spans="1:6" x14ac:dyDescent="0.2">
      <c r="A27" s="1"/>
      <c r="B27" s="1" t="s">
        <v>20</v>
      </c>
      <c r="C27" s="1"/>
      <c r="D27" s="1"/>
      <c r="E27" s="1"/>
      <c r="F27" s="1"/>
    </row>
    <row r="28" spans="1:6" x14ac:dyDescent="0.2">
      <c r="A28" s="1"/>
      <c r="B28" s="1" t="s">
        <v>21</v>
      </c>
      <c r="C28" s="1"/>
      <c r="D28" s="1"/>
      <c r="E28" s="1"/>
      <c r="F28" s="1"/>
    </row>
    <row r="29" spans="1:6" x14ac:dyDescent="0.2">
      <c r="A29" s="1"/>
      <c r="B29" s="1"/>
      <c r="C29" s="1"/>
      <c r="D29" s="1"/>
      <c r="E29" s="1"/>
      <c r="F29" s="1"/>
    </row>
    <row r="30" spans="1:6" x14ac:dyDescent="0.2">
      <c r="A30" s="1"/>
      <c r="B30" s="2" t="s">
        <v>41</v>
      </c>
      <c r="C30" s="1"/>
      <c r="D30" s="1"/>
      <c r="E30" s="1"/>
      <c r="F30" s="1"/>
    </row>
    <row r="31" spans="1:6" x14ac:dyDescent="0.2">
      <c r="A31" s="1"/>
      <c r="B31" s="2"/>
      <c r="C31" s="1"/>
      <c r="D31" s="1"/>
      <c r="E31" s="1"/>
      <c r="F31" s="1"/>
    </row>
    <row r="32" spans="1:6" x14ac:dyDescent="0.2">
      <c r="A32" s="1"/>
      <c r="B32" s="12"/>
      <c r="F32" s="1"/>
    </row>
    <row r="33" spans="1:6" x14ac:dyDescent="0.2">
      <c r="A33" s="1"/>
      <c r="B33" s="1"/>
      <c r="C33" s="1"/>
      <c r="D33" s="1"/>
      <c r="E33" s="1"/>
      <c r="F33" s="1"/>
    </row>
    <row r="34" spans="1:6" x14ac:dyDescent="0.2">
      <c r="A34" s="2" t="s">
        <v>10</v>
      </c>
      <c r="B34" s="11" t="s">
        <v>45</v>
      </c>
      <c r="C34" s="1"/>
      <c r="D34" s="1"/>
      <c r="E34" s="1"/>
      <c r="F34" s="1"/>
    </row>
    <row r="35" spans="1:6" x14ac:dyDescent="0.2">
      <c r="A35" s="1"/>
      <c r="B35" s="1"/>
      <c r="C35" s="1"/>
      <c r="D35" s="1"/>
      <c r="E35" s="1"/>
      <c r="F35" s="1"/>
    </row>
    <row r="36" spans="1:6" x14ac:dyDescent="0.2">
      <c r="A36" s="11" t="s">
        <v>12</v>
      </c>
      <c r="B36" s="11" t="s">
        <v>46</v>
      </c>
      <c r="C36" s="1"/>
      <c r="D36" s="1"/>
      <c r="E36" s="1"/>
      <c r="F36" s="1"/>
    </row>
    <row r="37" spans="1:6" x14ac:dyDescent="0.2">
      <c r="A37" s="1"/>
      <c r="B37" s="1"/>
      <c r="C37" s="1"/>
      <c r="D37" s="1"/>
      <c r="E37" s="1"/>
      <c r="F37" s="1"/>
    </row>
    <row r="38" spans="1:6" x14ac:dyDescent="0.2">
      <c r="A38" s="1"/>
      <c r="B38" s="11" t="s">
        <v>47</v>
      </c>
      <c r="C38" s="1"/>
      <c r="D38" s="1"/>
      <c r="E38" s="1"/>
      <c r="F38" s="1"/>
    </row>
    <row r="39" spans="1:6" x14ac:dyDescent="0.2">
      <c r="A39" s="1"/>
      <c r="B39" s="11" t="s">
        <v>48</v>
      </c>
      <c r="C39" s="1"/>
      <c r="D39" s="1"/>
      <c r="E39" s="1"/>
      <c r="F39" s="1"/>
    </row>
    <row r="40" spans="1:6" x14ac:dyDescent="0.2">
      <c r="A40" s="1"/>
      <c r="B40" s="1"/>
      <c r="C40" s="1"/>
      <c r="D40" s="1"/>
      <c r="E40" s="1"/>
      <c r="F40" s="1"/>
    </row>
    <row r="41" spans="1:6" x14ac:dyDescent="0.2">
      <c r="A41" s="1"/>
      <c r="B41" s="11" t="s">
        <v>49</v>
      </c>
      <c r="C41" s="1"/>
      <c r="D41" s="1"/>
      <c r="E41" s="1"/>
      <c r="F41" s="1"/>
    </row>
    <row r="42" spans="1:6" x14ac:dyDescent="0.2">
      <c r="A42" s="1"/>
      <c r="B42" s="2" t="s">
        <v>50</v>
      </c>
      <c r="C42" s="1"/>
      <c r="D42" s="1"/>
      <c r="E42" s="1"/>
      <c r="F42" s="1"/>
    </row>
    <row r="43" spans="1:6" x14ac:dyDescent="0.2">
      <c r="A43" s="1"/>
      <c r="B43" s="1"/>
      <c r="C43" s="1"/>
      <c r="D43" s="1"/>
      <c r="E43" s="1"/>
      <c r="F43" s="1"/>
    </row>
    <row r="44" spans="1:6" x14ac:dyDescent="0.2">
      <c r="A44" s="11" t="s">
        <v>14</v>
      </c>
      <c r="B44" s="11" t="s">
        <v>51</v>
      </c>
      <c r="C44" s="1"/>
      <c r="D44" s="1"/>
      <c r="E44" s="1"/>
      <c r="F44" s="1"/>
    </row>
    <row r="45" spans="1:6" x14ac:dyDescent="0.2">
      <c r="A45" s="1"/>
      <c r="B45" s="2"/>
      <c r="C45" s="1"/>
      <c r="D45" s="1"/>
      <c r="E45" s="1"/>
      <c r="F45" s="1"/>
    </row>
    <row r="46" spans="1:6" x14ac:dyDescent="0.2">
      <c r="A46" s="1"/>
      <c r="B46" s="11" t="s">
        <v>52</v>
      </c>
      <c r="C46" s="1"/>
      <c r="D46" s="1"/>
      <c r="E46" s="1"/>
      <c r="F46" s="1"/>
    </row>
    <row r="47" spans="1:6" x14ac:dyDescent="0.2">
      <c r="A47" s="1"/>
      <c r="B47" s="11" t="s">
        <v>53</v>
      </c>
      <c r="C47" s="1"/>
      <c r="D47" s="1"/>
      <c r="E47" s="1"/>
      <c r="F47" s="1"/>
    </row>
    <row r="48" spans="1:6" x14ac:dyDescent="0.2">
      <c r="B48" s="16" t="s">
        <v>54</v>
      </c>
    </row>
    <row r="49" spans="1:2" x14ac:dyDescent="0.2">
      <c r="B49" s="16"/>
    </row>
    <row r="50" spans="1:2" x14ac:dyDescent="0.2">
      <c r="A50" t="s">
        <v>68</v>
      </c>
      <c r="B50" s="12" t="s">
        <v>74</v>
      </c>
    </row>
    <row r="51" spans="1:2" x14ac:dyDescent="0.2">
      <c r="B51" s="12" t="s">
        <v>77</v>
      </c>
    </row>
    <row r="52" spans="1:2" x14ac:dyDescent="0.2">
      <c r="B52" s="12" t="s">
        <v>75</v>
      </c>
    </row>
    <row r="53" spans="1:2" x14ac:dyDescent="0.2">
      <c r="B53" s="12" t="s">
        <v>76</v>
      </c>
    </row>
    <row r="55" spans="1:2" x14ac:dyDescent="0.2">
      <c r="A55" s="16" t="s">
        <v>26</v>
      </c>
      <c r="B55" t="s">
        <v>36</v>
      </c>
    </row>
    <row r="57" spans="1:2" x14ac:dyDescent="0.2">
      <c r="A57" s="12" t="s">
        <v>28</v>
      </c>
      <c r="B57" t="s">
        <v>37</v>
      </c>
    </row>
    <row r="58" spans="1:2" x14ac:dyDescent="0.2">
      <c r="A58" s="12" t="s">
        <v>30</v>
      </c>
      <c r="B58" t="s">
        <v>38</v>
      </c>
    </row>
    <row r="59" spans="1:2" x14ac:dyDescent="0.2">
      <c r="A59" s="12" t="s">
        <v>32</v>
      </c>
      <c r="B59" s="12" t="s">
        <v>55</v>
      </c>
    </row>
  </sheetData>
  <phoneticPr fontId="1" type="noConversion"/>
  <pageMargins left="0.78740157499999996" right="0.78740157499999996" top="0.984251969" bottom="0.984251969" header="0.49212598499999999" footer="0.49212598499999999"/>
  <pageSetup paperSize="9" orientation="portrait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..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</dc:creator>
  <cp:lastModifiedBy>Sergio</cp:lastModifiedBy>
  <cp:lastPrinted>2011-09-01T13:28:32Z</cp:lastPrinted>
  <dcterms:created xsi:type="dcterms:W3CDTF">2006-09-06T18:51:46Z</dcterms:created>
  <dcterms:modified xsi:type="dcterms:W3CDTF">2012-03-01T16:44:10Z</dcterms:modified>
</cp:coreProperties>
</file>